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4543541D-DB5D-4DD2-91F0-C17B66BA8AE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社会科学试验班（精品文科班)" sheetId="9" r:id="rId1"/>
    <sheet name="法学-人工智能" sheetId="6" r:id="rId2"/>
    <sheet name="英语" sheetId="1" r:id="rId3"/>
    <sheet name="日语" sheetId="2" r:id="rId4"/>
    <sheet name="德语" sheetId="3" r:id="rId5"/>
    <sheet name="西班牙语" sheetId="4" r:id="rId6"/>
    <sheet name="法学二学位" sheetId="8" r:id="rId7"/>
  </sheets>
  <definedNames>
    <definedName name="_xlnm._FilterDatabase" localSheetId="1" hidden="1">'法学-人工智能'!$A$1:$K$32</definedName>
    <definedName name="_xlnm._FilterDatabase" localSheetId="0" hidden="1">'社会科学试验班（精品文科班)'!$A$1:$K$153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9" l="1"/>
  <c r="G4" i="9"/>
  <c r="G5" i="9"/>
  <c r="G6" i="9"/>
  <c r="G7" i="9"/>
  <c r="G9" i="9"/>
  <c r="G8" i="9"/>
  <c r="G10" i="9"/>
  <c r="G11" i="9"/>
  <c r="G12" i="9"/>
  <c r="G13" i="9"/>
  <c r="G15" i="9"/>
  <c r="G16" i="9"/>
  <c r="G14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3" i="9"/>
  <c r="G84" i="9"/>
  <c r="G82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2" i="9"/>
  <c r="H3" i="2" l="1"/>
  <c r="H4" i="2"/>
  <c r="H5" i="2"/>
  <c r="H6" i="2"/>
  <c r="H2" i="2"/>
  <c r="H3" i="3"/>
  <c r="H4" i="3"/>
  <c r="H5" i="3"/>
  <c r="H6" i="3"/>
  <c r="H7" i="3"/>
  <c r="H8" i="3"/>
  <c r="H2" i="3"/>
  <c r="H3" i="4"/>
  <c r="H4" i="4"/>
  <c r="H5" i="4"/>
  <c r="H6" i="4"/>
  <c r="H7" i="4"/>
  <c r="H8" i="4"/>
  <c r="H9" i="4"/>
  <c r="H2" i="4"/>
  <c r="H3" i="9"/>
  <c r="H6" i="9"/>
  <c r="H9" i="9"/>
  <c r="H4" i="9"/>
  <c r="H7" i="9"/>
  <c r="H10" i="9"/>
  <c r="H5" i="9"/>
  <c r="H12" i="9"/>
  <c r="H11" i="9"/>
  <c r="H16" i="9"/>
  <c r="H13" i="9"/>
  <c r="H14" i="9"/>
  <c r="H17" i="9"/>
  <c r="H8" i="9"/>
  <c r="H24" i="9"/>
  <c r="H15" i="9"/>
  <c r="H22" i="9"/>
  <c r="H25" i="9"/>
  <c r="H31" i="9"/>
  <c r="H19" i="9"/>
  <c r="H20" i="9"/>
  <c r="H21" i="9"/>
  <c r="H34" i="9"/>
  <c r="H23" i="9"/>
  <c r="H18" i="9"/>
  <c r="H28" i="9"/>
  <c r="H30" i="9"/>
  <c r="H32" i="9"/>
  <c r="H35" i="9"/>
  <c r="H26" i="9"/>
  <c r="H27" i="9"/>
  <c r="H45" i="9"/>
  <c r="H33" i="9"/>
  <c r="H38" i="9"/>
  <c r="H44" i="9"/>
  <c r="H29" i="9"/>
  <c r="H39" i="9"/>
  <c r="H53" i="9"/>
  <c r="H36" i="9"/>
  <c r="H46" i="9"/>
  <c r="H37" i="9"/>
  <c r="H47" i="9"/>
  <c r="H40" i="9"/>
  <c r="H48" i="9"/>
  <c r="H60" i="9"/>
  <c r="H43" i="9"/>
  <c r="H59" i="9"/>
  <c r="H42" i="9"/>
  <c r="H49" i="9"/>
  <c r="H50" i="9"/>
  <c r="H41" i="9"/>
  <c r="H56" i="9"/>
  <c r="H61" i="9"/>
  <c r="H51" i="9"/>
  <c r="H64" i="9"/>
  <c r="H57" i="9"/>
  <c r="H63" i="9"/>
  <c r="H54" i="9"/>
  <c r="H71" i="9"/>
  <c r="H65" i="9"/>
  <c r="H69" i="9"/>
  <c r="H62" i="9"/>
  <c r="H55" i="9"/>
  <c r="H81" i="9"/>
  <c r="H68" i="9"/>
  <c r="H70" i="9"/>
  <c r="H52" i="9"/>
  <c r="H78" i="9"/>
  <c r="H58" i="9"/>
  <c r="H66" i="9"/>
  <c r="H83" i="9"/>
  <c r="H67" i="9"/>
  <c r="H75" i="9"/>
  <c r="H89" i="9"/>
  <c r="H74" i="9"/>
  <c r="H72" i="9"/>
  <c r="H73" i="9"/>
  <c r="H77" i="9"/>
  <c r="H91" i="9"/>
  <c r="H76" i="9"/>
  <c r="H87" i="9"/>
  <c r="H79" i="9"/>
  <c r="H88" i="9"/>
  <c r="H90" i="9"/>
  <c r="H97" i="9"/>
  <c r="H84" i="9"/>
  <c r="H94" i="9"/>
  <c r="H80" i="9"/>
  <c r="H85" i="9"/>
  <c r="H82" i="9"/>
  <c r="H98" i="9"/>
  <c r="H99" i="9"/>
  <c r="H92" i="9"/>
  <c r="H101" i="9"/>
  <c r="H95" i="9"/>
  <c r="H102" i="9"/>
  <c r="H105" i="9"/>
  <c r="H93" i="9"/>
  <c r="H109" i="9"/>
  <c r="H108" i="9"/>
  <c r="H86" i="9"/>
  <c r="H110" i="9"/>
  <c r="H114" i="9"/>
  <c r="H112" i="9"/>
  <c r="H96" i="9"/>
  <c r="H100" i="9"/>
  <c r="H113" i="9"/>
  <c r="H115" i="9"/>
  <c r="H117" i="9"/>
  <c r="H116" i="9"/>
  <c r="H103" i="9"/>
  <c r="H121" i="9"/>
  <c r="H107" i="9"/>
  <c r="H120" i="9"/>
  <c r="H111" i="9"/>
  <c r="H126" i="9"/>
  <c r="H104" i="9"/>
  <c r="H118" i="9"/>
  <c r="H122" i="9"/>
  <c r="H106" i="9"/>
  <c r="H130" i="9"/>
  <c r="H119" i="9"/>
  <c r="H127" i="9"/>
  <c r="H132" i="9"/>
  <c r="H135" i="9"/>
  <c r="H123" i="9"/>
  <c r="H133" i="9"/>
  <c r="H124" i="9"/>
  <c r="H134" i="9"/>
  <c r="H131" i="9"/>
  <c r="H125" i="9"/>
  <c r="H136" i="9"/>
  <c r="H140" i="9"/>
  <c r="H129" i="9"/>
  <c r="H137" i="9"/>
  <c r="H141" i="9"/>
  <c r="H138" i="9"/>
  <c r="H139" i="9"/>
  <c r="H128" i="9"/>
  <c r="H148" i="9"/>
  <c r="H147" i="9"/>
  <c r="H143" i="9"/>
  <c r="H149" i="9"/>
  <c r="H142" i="9"/>
  <c r="H150" i="9"/>
  <c r="H144" i="9"/>
  <c r="H151" i="9"/>
  <c r="H145" i="9"/>
  <c r="H152" i="9"/>
  <c r="H153" i="9"/>
  <c r="H146" i="9"/>
  <c r="H2" i="9"/>
  <c r="H3" i="8" l="1"/>
  <c r="H4" i="8"/>
  <c r="H5" i="8"/>
  <c r="H6" i="8"/>
  <c r="H7" i="8"/>
  <c r="H8" i="8"/>
  <c r="H9" i="8"/>
  <c r="H10" i="8"/>
  <c r="H2" i="8"/>
  <c r="G3" i="1"/>
  <c r="H3" i="1" s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H32" i="1" s="1"/>
  <c r="G33" i="1"/>
  <c r="G34" i="1"/>
  <c r="G35" i="1"/>
  <c r="H35" i="1" s="1"/>
  <c r="G36" i="1"/>
  <c r="G37" i="1"/>
  <c r="G38" i="1"/>
  <c r="G39" i="1"/>
  <c r="G40" i="1"/>
  <c r="G41" i="1"/>
  <c r="G42" i="1"/>
  <c r="G43" i="1"/>
  <c r="G2" i="1"/>
  <c r="H9" i="1"/>
  <c r="H19" i="1"/>
  <c r="H25" i="1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2" i="6"/>
  <c r="H37" i="1" l="1"/>
  <c r="H23" i="1"/>
  <c r="H34" i="1"/>
  <c r="H21" i="1"/>
  <c r="H7" i="1"/>
  <c r="H10" i="1"/>
  <c r="H12" i="1"/>
  <c r="H38" i="1"/>
  <c r="H29" i="1"/>
  <c r="H15" i="1"/>
  <c r="H4" i="1"/>
  <c r="H40" i="1"/>
  <c r="H27" i="1"/>
  <c r="H16" i="1"/>
  <c r="H2" i="1"/>
  <c r="H39" i="1"/>
  <c r="H22" i="1"/>
  <c r="H14" i="1"/>
  <c r="H36" i="1"/>
  <c r="H26" i="1"/>
  <c r="H11" i="1"/>
  <c r="H31" i="1"/>
  <c r="H24" i="1"/>
  <c r="H13" i="1"/>
  <c r="H42" i="1"/>
  <c r="H33" i="1"/>
  <c r="H20" i="1"/>
  <c r="H8" i="1"/>
  <c r="H43" i="1"/>
  <c r="H30" i="1"/>
  <c r="H17" i="1"/>
  <c r="H5" i="1"/>
  <c r="H41" i="1"/>
  <c r="H28" i="1"/>
  <c r="H18" i="1"/>
  <c r="H6" i="1"/>
</calcChain>
</file>

<file path=xl/sharedStrings.xml><?xml version="1.0" encoding="utf-8"?>
<sst xmlns="http://schemas.openxmlformats.org/spreadsheetml/2006/main" count="184" uniqueCount="62">
  <si>
    <t>学号</t>
  </si>
  <si>
    <t>加权平均分</t>
  </si>
  <si>
    <t>学业成绩排名</t>
  </si>
  <si>
    <t>加权平均分</t>
    <phoneticPr fontId="1" type="noConversion"/>
  </si>
  <si>
    <t>学业成绩排名</t>
    <phoneticPr fontId="1" type="noConversion"/>
  </si>
  <si>
    <t>学业成绩排名</t>
    <phoneticPr fontId="1" type="noConversion"/>
  </si>
  <si>
    <t>学业成绩排名</t>
    <phoneticPr fontId="1" type="noConversion"/>
  </si>
  <si>
    <t>德育成绩</t>
  </si>
  <si>
    <t>德育成绩</t>
    <phoneticPr fontId="1" type="noConversion"/>
  </si>
  <si>
    <t>德育成绩排名</t>
  </si>
  <si>
    <t>综合成绩</t>
  </si>
  <si>
    <t>综合成绩</t>
    <phoneticPr fontId="1" type="noConversion"/>
  </si>
  <si>
    <t>综合成绩排名</t>
  </si>
  <si>
    <t>综合成绩排名</t>
    <phoneticPr fontId="1" type="noConversion"/>
  </si>
  <si>
    <t>综合成绩</t>
    <phoneticPr fontId="1" type="noConversion"/>
  </si>
  <si>
    <t>综合成绩排名</t>
    <phoneticPr fontId="1" type="noConversion"/>
  </si>
  <si>
    <t>综合成绩排名</t>
    <phoneticPr fontId="1" type="noConversion"/>
  </si>
  <si>
    <t>综合成绩排名</t>
    <phoneticPr fontId="1" type="noConversion"/>
  </si>
  <si>
    <t>德育成绩排名</t>
    <phoneticPr fontId="1" type="noConversion"/>
  </si>
  <si>
    <t>德育成绩</t>
    <phoneticPr fontId="1" type="noConversion"/>
  </si>
  <si>
    <t>德育成绩排名</t>
    <phoneticPr fontId="1" type="noConversion"/>
  </si>
  <si>
    <t>德育成绩</t>
    <phoneticPr fontId="1" type="noConversion"/>
  </si>
  <si>
    <t>综合成绩</t>
    <phoneticPr fontId="1" type="noConversion"/>
  </si>
  <si>
    <t>综合成绩排名</t>
    <phoneticPr fontId="1" type="noConversion"/>
  </si>
  <si>
    <t>奖学金等级</t>
  </si>
  <si>
    <t>一等奖学金</t>
    <phoneticPr fontId="1" type="noConversion"/>
  </si>
  <si>
    <t>二等奖学金</t>
    <phoneticPr fontId="1" type="noConversion"/>
  </si>
  <si>
    <t>学习进步奖</t>
  </si>
  <si>
    <t>学习进步奖</t>
    <phoneticPr fontId="1" type="noConversion"/>
  </si>
  <si>
    <t>一等奖学金</t>
    <phoneticPr fontId="1" type="noConversion"/>
  </si>
  <si>
    <t>二等奖学金</t>
    <phoneticPr fontId="1" type="noConversion"/>
  </si>
  <si>
    <t>三等奖学金</t>
    <phoneticPr fontId="1" type="noConversion"/>
  </si>
  <si>
    <t>一等奖学金</t>
    <phoneticPr fontId="1" type="noConversion"/>
  </si>
  <si>
    <t>三等奖学金</t>
    <phoneticPr fontId="1" type="noConversion"/>
  </si>
  <si>
    <t>一等奖学金</t>
    <phoneticPr fontId="1" type="noConversion"/>
  </si>
  <si>
    <t>一等奖学金</t>
    <phoneticPr fontId="1" type="noConversion"/>
  </si>
  <si>
    <t>三等奖学金</t>
    <phoneticPr fontId="1" type="noConversion"/>
  </si>
  <si>
    <t>进步奖</t>
    <phoneticPr fontId="1" type="noConversion"/>
  </si>
  <si>
    <t>进步奖</t>
    <phoneticPr fontId="1" type="noConversion"/>
  </si>
  <si>
    <t>进步奖</t>
    <phoneticPr fontId="1" type="noConversion"/>
  </si>
  <si>
    <t>学分</t>
    <phoneticPr fontId="1" type="noConversion"/>
  </si>
  <si>
    <t>成绩</t>
    <phoneticPr fontId="1" type="noConversion"/>
  </si>
  <si>
    <t>学分</t>
    <phoneticPr fontId="1" type="noConversion"/>
  </si>
  <si>
    <t>成绩</t>
    <phoneticPr fontId="1" type="noConversion"/>
  </si>
  <si>
    <t>学分</t>
    <phoneticPr fontId="1" type="noConversion"/>
  </si>
  <si>
    <t>学分</t>
    <phoneticPr fontId="1" type="noConversion"/>
  </si>
  <si>
    <t>成绩</t>
    <phoneticPr fontId="1" type="noConversion"/>
  </si>
  <si>
    <t>学分</t>
    <phoneticPr fontId="1" type="noConversion"/>
  </si>
  <si>
    <t>学分</t>
    <phoneticPr fontId="1" type="noConversion"/>
  </si>
  <si>
    <t>学分</t>
    <phoneticPr fontId="1" type="noConversion"/>
  </si>
  <si>
    <t>成绩</t>
    <phoneticPr fontId="1" type="noConversion"/>
  </si>
  <si>
    <t>德育成绩</t>
    <phoneticPr fontId="1" type="noConversion"/>
  </si>
  <si>
    <t>德育成绩排名</t>
    <phoneticPr fontId="1" type="noConversion"/>
  </si>
  <si>
    <t>学业成绩排名</t>
    <phoneticPr fontId="1" type="noConversion"/>
  </si>
  <si>
    <t>德育成绩</t>
    <phoneticPr fontId="1" type="noConversion"/>
  </si>
  <si>
    <t>德育成绩排名</t>
    <phoneticPr fontId="1" type="noConversion"/>
  </si>
  <si>
    <t>奖学金等级</t>
    <phoneticPr fontId="1" type="noConversion"/>
  </si>
  <si>
    <t>一等奖学金</t>
    <phoneticPr fontId="1" type="noConversion"/>
  </si>
  <si>
    <t>二等奖学金</t>
    <phoneticPr fontId="1" type="noConversion"/>
  </si>
  <si>
    <t>三等奖学金</t>
    <phoneticPr fontId="1" type="noConversion"/>
  </si>
  <si>
    <t>二等奖学金</t>
    <phoneticPr fontId="1" type="noConversion"/>
  </si>
  <si>
    <t>三等奖学金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</si>
</sst>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0070C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4" fillId="0" borderId="0" xfId="0" applyNumberFormat="1" applyFont="1"/>
    <xf numFmtId="0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3"/>
  <sheetViews>
    <sheetView tabSelected="1" workbookViewId="0">
      <selection activeCell="C163" sqref="C163"/>
    </sheetView>
  </sheetViews>
  <sheetFormatPr defaultRowHeight="14.25" x14ac:dyDescent="0.2"/>
  <cols>
    <col min="1" max="1" width="15.375" style="40" customWidth="1"/>
    <col min="2" max="3" width="12.25" style="40" customWidth="1"/>
    <col min="4" max="4" width="12.625" style="40" customWidth="1"/>
    <col min="5" max="5" width="13" style="40" bestFit="1" customWidth="1"/>
    <col min="6" max="7" width="13" style="40" customWidth="1"/>
    <col min="8" max="8" width="10.375" style="41" customWidth="1"/>
    <col min="9" max="9" width="13.625" style="41" customWidth="1"/>
    <col min="10" max="10" width="13.625" style="5" customWidth="1"/>
    <col min="11" max="11" width="10.625" style="5" customWidth="1"/>
    <col min="12" max="12" width="15.25" style="5" customWidth="1"/>
    <col min="13" max="16384" width="9" style="5"/>
  </cols>
  <sheetData>
    <row r="1" spans="1:13" customFormat="1" x14ac:dyDescent="0.2">
      <c r="A1" s="19" t="s">
        <v>0</v>
      </c>
      <c r="B1" s="19" t="s">
        <v>40</v>
      </c>
      <c r="C1" s="19" t="s">
        <v>41</v>
      </c>
      <c r="D1" s="19" t="s">
        <v>3</v>
      </c>
      <c r="E1" s="19" t="s">
        <v>4</v>
      </c>
      <c r="F1" s="19" t="s">
        <v>7</v>
      </c>
      <c r="G1" s="19" t="s">
        <v>9</v>
      </c>
      <c r="H1" s="19" t="s">
        <v>11</v>
      </c>
      <c r="I1" s="19" t="s">
        <v>13</v>
      </c>
      <c r="J1" s="19" t="s">
        <v>56</v>
      </c>
      <c r="K1" s="19" t="s">
        <v>28</v>
      </c>
    </row>
    <row r="2" spans="1:13" customFormat="1" x14ac:dyDescent="0.2">
      <c r="A2" s="38">
        <v>1120233221</v>
      </c>
      <c r="B2" s="22">
        <v>27.75</v>
      </c>
      <c r="C2" s="22">
        <v>2568</v>
      </c>
      <c r="D2" s="22">
        <v>92.540540540540547</v>
      </c>
      <c r="E2" s="22">
        <v>1</v>
      </c>
      <c r="F2" s="22">
        <v>18.399999999999999</v>
      </c>
      <c r="G2" s="22">
        <f>_xlfn.RANK.EQ(F2,F:F)</f>
        <v>10</v>
      </c>
      <c r="H2" s="39">
        <f t="shared" ref="H2:H33" si="0">E2*0.85+G2*0.15</f>
        <v>2.35</v>
      </c>
      <c r="I2" s="22">
        <v>1</v>
      </c>
      <c r="J2" s="34" t="s">
        <v>57</v>
      </c>
      <c r="K2" s="14"/>
      <c r="M2" s="30"/>
    </row>
    <row r="3" spans="1:13" customFormat="1" x14ac:dyDescent="0.2">
      <c r="A3" s="38">
        <v>1120233401</v>
      </c>
      <c r="B3" s="22">
        <v>24.75</v>
      </c>
      <c r="C3" s="22">
        <v>2288.5</v>
      </c>
      <c r="D3" s="22">
        <v>92.464646464646464</v>
      </c>
      <c r="E3" s="22">
        <v>2</v>
      </c>
      <c r="F3" s="22">
        <v>18.2</v>
      </c>
      <c r="G3" s="22">
        <f>_xlfn.RANK.EQ(F3,F:F)</f>
        <v>13</v>
      </c>
      <c r="H3" s="39">
        <f t="shared" si="0"/>
        <v>3.65</v>
      </c>
      <c r="I3" s="22">
        <v>2</v>
      </c>
      <c r="J3" s="34" t="s">
        <v>57</v>
      </c>
      <c r="K3" s="14"/>
      <c r="M3" s="30"/>
    </row>
    <row r="4" spans="1:13" customFormat="1" x14ac:dyDescent="0.2">
      <c r="A4" s="38">
        <v>1120233532</v>
      </c>
      <c r="B4" s="22">
        <v>26.75</v>
      </c>
      <c r="C4" s="22">
        <v>2455.25</v>
      </c>
      <c r="D4" s="22">
        <v>91.785046728971963</v>
      </c>
      <c r="E4" s="22">
        <v>4</v>
      </c>
      <c r="F4" s="22">
        <v>18.3</v>
      </c>
      <c r="G4" s="22">
        <f>_xlfn.RANK.EQ(F4,F:F)</f>
        <v>12</v>
      </c>
      <c r="H4" s="39">
        <f t="shared" si="0"/>
        <v>5.1999999999999993</v>
      </c>
      <c r="I4" s="22">
        <v>3</v>
      </c>
      <c r="J4" s="34" t="s">
        <v>57</v>
      </c>
      <c r="K4" s="14"/>
      <c r="M4" s="30"/>
    </row>
    <row r="5" spans="1:13" customFormat="1" x14ac:dyDescent="0.2">
      <c r="A5" s="38">
        <v>1120231668</v>
      </c>
      <c r="B5" s="22">
        <v>21.75</v>
      </c>
      <c r="C5" s="22">
        <v>1993.25</v>
      </c>
      <c r="D5" s="22">
        <v>91.643678160919535</v>
      </c>
      <c r="E5" s="22">
        <v>7</v>
      </c>
      <c r="F5" s="22">
        <v>19.500000000000004</v>
      </c>
      <c r="G5" s="22">
        <f>_xlfn.RANK.EQ(F5,F:F)</f>
        <v>7</v>
      </c>
      <c r="H5" s="39">
        <f t="shared" si="0"/>
        <v>7</v>
      </c>
      <c r="I5" s="22">
        <v>4</v>
      </c>
      <c r="J5" s="34" t="s">
        <v>57</v>
      </c>
      <c r="K5" s="14"/>
      <c r="M5" s="30"/>
    </row>
    <row r="6" spans="1:13" customFormat="1" x14ac:dyDescent="0.2">
      <c r="A6" s="38">
        <v>1120233397</v>
      </c>
      <c r="B6" s="22">
        <v>26.75</v>
      </c>
      <c r="C6" s="22">
        <v>2456</v>
      </c>
      <c r="D6" s="22">
        <v>91.813084112149539</v>
      </c>
      <c r="E6" s="22">
        <v>3</v>
      </c>
      <c r="F6" s="22">
        <v>12.8</v>
      </c>
      <c r="G6" s="22">
        <f>_xlfn.RANK.EQ(F6,F:F)</f>
        <v>33</v>
      </c>
      <c r="H6" s="39">
        <f t="shared" si="0"/>
        <v>7.5</v>
      </c>
      <c r="I6" s="22">
        <v>5</v>
      </c>
      <c r="J6" s="34" t="s">
        <v>57</v>
      </c>
      <c r="K6" s="14"/>
      <c r="M6" s="30"/>
    </row>
    <row r="7" spans="1:13" customFormat="1" x14ac:dyDescent="0.2">
      <c r="A7" s="38">
        <v>1120231505</v>
      </c>
      <c r="B7" s="22">
        <v>22.75</v>
      </c>
      <c r="C7" s="22">
        <v>2085.5</v>
      </c>
      <c r="D7" s="22">
        <v>91.670329670329664</v>
      </c>
      <c r="E7" s="22">
        <v>6</v>
      </c>
      <c r="F7" s="22">
        <v>16.350000000000001</v>
      </c>
      <c r="G7" s="22">
        <f>_xlfn.RANK.EQ(F7,F:F)</f>
        <v>19</v>
      </c>
      <c r="H7" s="39">
        <f t="shared" si="0"/>
        <v>7.9499999999999993</v>
      </c>
      <c r="I7" s="22">
        <v>6</v>
      </c>
      <c r="J7" s="34" t="s">
        <v>57</v>
      </c>
      <c r="K7" s="14"/>
      <c r="M7" s="30"/>
    </row>
    <row r="8" spans="1:13" customFormat="1" x14ac:dyDescent="0.2">
      <c r="A8" s="38">
        <v>1120233417</v>
      </c>
      <c r="B8" s="22">
        <v>23.75</v>
      </c>
      <c r="C8" s="22">
        <v>2158.75</v>
      </c>
      <c r="D8" s="22">
        <v>90.89473684210526</v>
      </c>
      <c r="E8" s="22">
        <v>13</v>
      </c>
      <c r="F8" s="22">
        <v>29.849999999999998</v>
      </c>
      <c r="G8" s="22">
        <f>_xlfn.RANK.EQ(F8,F:F)</f>
        <v>3</v>
      </c>
      <c r="H8" s="39">
        <f t="shared" si="0"/>
        <v>11.499999999999998</v>
      </c>
      <c r="I8" s="22">
        <v>8</v>
      </c>
      <c r="J8" s="34" t="s">
        <v>57</v>
      </c>
      <c r="K8" s="22"/>
      <c r="M8" s="30"/>
    </row>
    <row r="9" spans="1:13" s="7" customFormat="1" x14ac:dyDescent="0.2">
      <c r="A9" s="38">
        <v>1120231667</v>
      </c>
      <c r="B9" s="22">
        <v>27.75</v>
      </c>
      <c r="C9" s="22">
        <v>2545.5</v>
      </c>
      <c r="D9" s="22">
        <v>91.729729729729726</v>
      </c>
      <c r="E9" s="22">
        <v>5</v>
      </c>
      <c r="F9" s="22">
        <v>10.975000000000001</v>
      </c>
      <c r="G9" s="22">
        <f>_xlfn.RANK.EQ(F9,F:F)</f>
        <v>49</v>
      </c>
      <c r="H9" s="39">
        <f t="shared" si="0"/>
        <v>11.6</v>
      </c>
      <c r="I9" s="22">
        <v>7</v>
      </c>
      <c r="J9" s="34" t="s">
        <v>57</v>
      </c>
      <c r="K9" s="14"/>
      <c r="M9" s="32"/>
    </row>
    <row r="10" spans="1:13" customFormat="1" x14ac:dyDescent="0.2">
      <c r="A10" s="38">
        <v>1120231814</v>
      </c>
      <c r="B10" s="22">
        <v>23.25</v>
      </c>
      <c r="C10" s="22">
        <v>2130.5</v>
      </c>
      <c r="D10" s="22">
        <v>91.634408602150543</v>
      </c>
      <c r="E10" s="22">
        <v>8</v>
      </c>
      <c r="F10" s="22">
        <v>12.5</v>
      </c>
      <c r="G10" s="22">
        <f>_xlfn.RANK.EQ(F10,F:F)</f>
        <v>36</v>
      </c>
      <c r="H10" s="39">
        <f t="shared" si="0"/>
        <v>12.2</v>
      </c>
      <c r="I10" s="22">
        <v>9</v>
      </c>
      <c r="J10" s="35" t="s">
        <v>60</v>
      </c>
      <c r="K10" s="14"/>
      <c r="M10" s="30"/>
    </row>
    <row r="11" spans="1:13" customFormat="1" x14ac:dyDescent="0.2">
      <c r="A11" s="38">
        <v>1120233414</v>
      </c>
      <c r="B11" s="22">
        <v>23.75</v>
      </c>
      <c r="C11" s="22">
        <v>2168</v>
      </c>
      <c r="D11" s="22">
        <v>91.284210526315789</v>
      </c>
      <c r="E11" s="22">
        <v>10</v>
      </c>
      <c r="F11" s="22">
        <v>14.8</v>
      </c>
      <c r="G11" s="22">
        <f>_xlfn.RANK.EQ(F11,F:F)</f>
        <v>25</v>
      </c>
      <c r="H11" s="39">
        <f t="shared" si="0"/>
        <v>12.25</v>
      </c>
      <c r="I11" s="22">
        <v>10</v>
      </c>
      <c r="J11" s="35" t="s">
        <v>58</v>
      </c>
      <c r="K11" s="25" t="s">
        <v>37</v>
      </c>
      <c r="M11" s="30"/>
    </row>
    <row r="12" spans="1:13" customFormat="1" x14ac:dyDescent="0.2">
      <c r="A12" s="38">
        <v>1120233527</v>
      </c>
      <c r="B12" s="22">
        <v>26.75</v>
      </c>
      <c r="C12" s="22">
        <v>2446.5</v>
      </c>
      <c r="D12" s="22">
        <v>91.45794392523365</v>
      </c>
      <c r="E12" s="22">
        <v>9</v>
      </c>
      <c r="F12" s="22">
        <v>11.799999999999999</v>
      </c>
      <c r="G12" s="22">
        <f>_xlfn.RANK.EQ(F12,F:F)</f>
        <v>42</v>
      </c>
      <c r="H12" s="39">
        <f t="shared" si="0"/>
        <v>13.95</v>
      </c>
      <c r="I12" s="22">
        <v>11</v>
      </c>
      <c r="J12" s="35" t="s">
        <v>58</v>
      </c>
      <c r="K12" s="22"/>
      <c r="M12" s="30"/>
    </row>
    <row r="13" spans="1:13" customFormat="1" x14ac:dyDescent="0.2">
      <c r="A13" s="38">
        <v>1120231513</v>
      </c>
      <c r="B13" s="22">
        <v>20.75</v>
      </c>
      <c r="C13" s="22">
        <v>1879.5</v>
      </c>
      <c r="D13" s="22">
        <v>90.967032970000005</v>
      </c>
      <c r="E13" s="22">
        <v>12</v>
      </c>
      <c r="F13" s="22">
        <v>14.500000000000002</v>
      </c>
      <c r="G13" s="22">
        <f>_xlfn.RANK.EQ(F13,F:F)</f>
        <v>26</v>
      </c>
      <c r="H13" s="39">
        <f t="shared" si="0"/>
        <v>14.1</v>
      </c>
      <c r="I13" s="22">
        <v>12</v>
      </c>
      <c r="J13" s="35" t="s">
        <v>58</v>
      </c>
      <c r="K13" s="22"/>
      <c r="M13" s="30"/>
    </row>
    <row r="14" spans="1:13" s="7" customFormat="1" x14ac:dyDescent="0.2">
      <c r="A14" s="38">
        <v>1120231156</v>
      </c>
      <c r="B14" s="22">
        <v>27.75</v>
      </c>
      <c r="C14" s="22">
        <v>2517.75</v>
      </c>
      <c r="D14" s="22">
        <v>90.729729729729726</v>
      </c>
      <c r="E14" s="22">
        <v>14</v>
      </c>
      <c r="F14" s="22">
        <v>16.7</v>
      </c>
      <c r="G14" s="22">
        <f>_xlfn.RANK.EQ(F14,F:F)</f>
        <v>18</v>
      </c>
      <c r="H14" s="39">
        <f t="shared" si="0"/>
        <v>14.6</v>
      </c>
      <c r="I14" s="22">
        <v>15</v>
      </c>
      <c r="J14" s="35" t="s">
        <v>58</v>
      </c>
      <c r="K14" s="22"/>
      <c r="M14" s="32"/>
    </row>
    <row r="15" spans="1:13" customFormat="1" x14ac:dyDescent="0.2">
      <c r="A15" s="38">
        <v>1120232782</v>
      </c>
      <c r="B15" s="22">
        <v>26.75</v>
      </c>
      <c r="C15" s="22">
        <v>2421.75</v>
      </c>
      <c r="D15" s="22">
        <v>90.532710280373834</v>
      </c>
      <c r="E15" s="22">
        <v>16</v>
      </c>
      <c r="F15" s="22">
        <v>18.5</v>
      </c>
      <c r="G15" s="22">
        <f>_xlfn.RANK.EQ(F15,F:F)</f>
        <v>9</v>
      </c>
      <c r="H15" s="39">
        <f t="shared" si="0"/>
        <v>14.95</v>
      </c>
      <c r="I15" s="22">
        <v>13</v>
      </c>
      <c r="J15" s="35" t="s">
        <v>58</v>
      </c>
      <c r="K15" s="22"/>
      <c r="M15" s="30"/>
    </row>
    <row r="16" spans="1:13" s="6" customFormat="1" x14ac:dyDescent="0.2">
      <c r="A16" s="38">
        <v>1120233523</v>
      </c>
      <c r="B16" s="22">
        <v>22.75</v>
      </c>
      <c r="C16" s="22">
        <v>2073</v>
      </c>
      <c r="D16" s="22">
        <v>91.120879120879124</v>
      </c>
      <c r="E16" s="22">
        <v>11</v>
      </c>
      <c r="F16" s="22">
        <v>11.200000000000001</v>
      </c>
      <c r="G16" s="22">
        <f>_xlfn.RANK.EQ(F16,F:F)</f>
        <v>44</v>
      </c>
      <c r="H16" s="39">
        <f t="shared" si="0"/>
        <v>15.95</v>
      </c>
      <c r="I16" s="22">
        <v>14</v>
      </c>
      <c r="J16" s="35" t="s">
        <v>58</v>
      </c>
      <c r="K16" s="22"/>
      <c r="M16" s="31"/>
    </row>
    <row r="17" spans="1:13" customFormat="1" x14ac:dyDescent="0.2">
      <c r="A17" s="38">
        <v>1120231663</v>
      </c>
      <c r="B17" s="22">
        <v>23.75</v>
      </c>
      <c r="C17" s="22">
        <v>2154.75</v>
      </c>
      <c r="D17" s="22">
        <v>90.726315789473688</v>
      </c>
      <c r="E17" s="22">
        <v>15</v>
      </c>
      <c r="F17" s="22">
        <v>11.899999999999999</v>
      </c>
      <c r="G17" s="22">
        <f>_xlfn.RANK.EQ(F17,F:F)</f>
        <v>41</v>
      </c>
      <c r="H17" s="39">
        <f t="shared" si="0"/>
        <v>18.899999999999999</v>
      </c>
      <c r="I17" s="22">
        <v>16</v>
      </c>
      <c r="J17" s="35" t="s">
        <v>58</v>
      </c>
      <c r="K17" s="22"/>
      <c r="M17" s="30"/>
    </row>
    <row r="18" spans="1:13" s="6" customFormat="1" x14ac:dyDescent="0.2">
      <c r="A18" s="38">
        <v>1120232640</v>
      </c>
      <c r="B18" s="22">
        <v>20.75</v>
      </c>
      <c r="C18" s="22">
        <v>1845.5</v>
      </c>
      <c r="D18" s="22">
        <v>90.084199999999996</v>
      </c>
      <c r="E18" s="22">
        <v>23</v>
      </c>
      <c r="F18" s="22">
        <v>34.400000000000006</v>
      </c>
      <c r="G18" s="22">
        <f>_xlfn.RANK.EQ(F18,F:F)</f>
        <v>1</v>
      </c>
      <c r="H18" s="39">
        <f t="shared" si="0"/>
        <v>19.7</v>
      </c>
      <c r="I18" s="22">
        <v>17</v>
      </c>
      <c r="J18" s="35" t="s">
        <v>58</v>
      </c>
      <c r="K18" s="37"/>
      <c r="M18" s="31"/>
    </row>
    <row r="19" spans="1:13" customFormat="1" x14ac:dyDescent="0.2">
      <c r="A19" s="38">
        <v>1120230968</v>
      </c>
      <c r="B19" s="22">
        <v>22.75</v>
      </c>
      <c r="C19" s="22">
        <v>2056.5</v>
      </c>
      <c r="D19" s="22">
        <v>90.395604395604394</v>
      </c>
      <c r="E19" s="22">
        <v>20</v>
      </c>
      <c r="F19" s="22">
        <v>16.100000000000001</v>
      </c>
      <c r="G19" s="22">
        <f>_xlfn.RANK.EQ(F19,F:F)</f>
        <v>20</v>
      </c>
      <c r="H19" s="39">
        <f t="shared" si="0"/>
        <v>20</v>
      </c>
      <c r="I19" s="22">
        <v>18</v>
      </c>
      <c r="J19" s="35" t="s">
        <v>58</v>
      </c>
      <c r="K19" s="22"/>
      <c r="M19" s="30"/>
    </row>
    <row r="20" spans="1:13" customFormat="1" x14ac:dyDescent="0.2">
      <c r="A20" s="38">
        <v>1120231405</v>
      </c>
      <c r="B20" s="22">
        <v>26.75</v>
      </c>
      <c r="C20" s="22">
        <v>2413.5</v>
      </c>
      <c r="D20" s="22">
        <v>90.224299065420567</v>
      </c>
      <c r="E20" s="22">
        <v>22</v>
      </c>
      <c r="F20" s="22">
        <v>15.799999999999999</v>
      </c>
      <c r="G20" s="22">
        <f>_xlfn.RANK.EQ(F20,F:F)</f>
        <v>23</v>
      </c>
      <c r="H20" s="39">
        <f t="shared" si="0"/>
        <v>22.15</v>
      </c>
      <c r="I20" s="22">
        <v>19</v>
      </c>
      <c r="J20" s="35" t="s">
        <v>58</v>
      </c>
      <c r="K20" s="22"/>
      <c r="M20" s="30"/>
    </row>
    <row r="21" spans="1:13" customFormat="1" x14ac:dyDescent="0.2">
      <c r="A21" s="38">
        <v>1120231902</v>
      </c>
      <c r="B21" s="22">
        <v>21.75</v>
      </c>
      <c r="C21" s="22">
        <v>1959</v>
      </c>
      <c r="D21" s="22">
        <v>90.068965517241381</v>
      </c>
      <c r="E21" s="22">
        <v>24</v>
      </c>
      <c r="F21" s="22">
        <v>15.950000000000001</v>
      </c>
      <c r="G21" s="22">
        <f>_xlfn.RANK.EQ(F21,F:F)</f>
        <v>22</v>
      </c>
      <c r="H21" s="39">
        <f t="shared" si="0"/>
        <v>23.7</v>
      </c>
      <c r="I21" s="22">
        <v>20</v>
      </c>
      <c r="J21" s="35" t="s">
        <v>58</v>
      </c>
      <c r="K21" s="22"/>
      <c r="M21" s="30"/>
    </row>
    <row r="22" spans="1:13" customFormat="1" x14ac:dyDescent="0.2">
      <c r="A22" s="38">
        <v>1120233413</v>
      </c>
      <c r="B22" s="22">
        <v>24.75</v>
      </c>
      <c r="C22" s="22">
        <v>2239.25</v>
      </c>
      <c r="D22" s="22">
        <v>90.474747474747474</v>
      </c>
      <c r="E22" s="22">
        <v>18</v>
      </c>
      <c r="F22" s="22">
        <v>9.6</v>
      </c>
      <c r="G22" s="22">
        <f>_xlfn.RANK.EQ(F22,F:F)</f>
        <v>62</v>
      </c>
      <c r="H22" s="39">
        <f t="shared" si="0"/>
        <v>24.599999999999998</v>
      </c>
      <c r="I22" s="22">
        <v>21</v>
      </c>
      <c r="J22" s="35" t="s">
        <v>58</v>
      </c>
      <c r="K22" s="22"/>
      <c r="M22" s="30"/>
    </row>
    <row r="23" spans="1:13" customFormat="1" x14ac:dyDescent="0.2">
      <c r="A23" s="38">
        <v>1120233229</v>
      </c>
      <c r="B23" s="22">
        <v>22.75</v>
      </c>
      <c r="C23" s="22">
        <v>2047</v>
      </c>
      <c r="D23" s="22">
        <v>89.978021978021971</v>
      </c>
      <c r="E23" s="22">
        <v>25</v>
      </c>
      <c r="F23" s="22">
        <v>15.600000000000001</v>
      </c>
      <c r="G23" s="22">
        <f>_xlfn.RANK.EQ(F23,F:F)</f>
        <v>24</v>
      </c>
      <c r="H23" s="39">
        <f t="shared" si="0"/>
        <v>24.85</v>
      </c>
      <c r="I23" s="22">
        <v>22</v>
      </c>
      <c r="J23" s="35" t="s">
        <v>58</v>
      </c>
      <c r="K23" s="22"/>
      <c r="M23" s="30"/>
    </row>
    <row r="24" spans="1:13" customFormat="1" x14ac:dyDescent="0.2">
      <c r="A24" s="38">
        <v>1120231153</v>
      </c>
      <c r="B24" s="22">
        <v>23.75</v>
      </c>
      <c r="C24" s="22">
        <v>2149.5</v>
      </c>
      <c r="D24" s="22">
        <v>90.505263157894731</v>
      </c>
      <c r="E24" s="22">
        <v>17</v>
      </c>
      <c r="F24" s="22">
        <v>8.6</v>
      </c>
      <c r="G24" s="22">
        <f>_xlfn.RANK.EQ(F24,F:F)</f>
        <v>72</v>
      </c>
      <c r="H24" s="39">
        <f t="shared" si="0"/>
        <v>25.25</v>
      </c>
      <c r="I24" s="22">
        <v>23</v>
      </c>
      <c r="J24" s="35" t="s">
        <v>58</v>
      </c>
      <c r="K24" s="22"/>
      <c r="M24" s="30"/>
    </row>
    <row r="25" spans="1:13" customFormat="1" x14ac:dyDescent="0.2">
      <c r="A25" s="38">
        <v>1120231148</v>
      </c>
      <c r="B25" s="22">
        <v>26.75</v>
      </c>
      <c r="C25" s="22">
        <v>2420</v>
      </c>
      <c r="D25" s="22">
        <v>90.467289719626166</v>
      </c>
      <c r="E25" s="22">
        <v>19</v>
      </c>
      <c r="F25" s="22">
        <v>9.4</v>
      </c>
      <c r="G25" s="22">
        <f>_xlfn.RANK.EQ(F25,F:F)</f>
        <v>65</v>
      </c>
      <c r="H25" s="39">
        <f t="shared" si="0"/>
        <v>25.9</v>
      </c>
      <c r="I25" s="22">
        <v>24</v>
      </c>
      <c r="J25" s="35" t="s">
        <v>58</v>
      </c>
      <c r="K25" s="22"/>
      <c r="M25" s="30"/>
    </row>
    <row r="26" spans="1:13" customFormat="1" x14ac:dyDescent="0.2">
      <c r="A26" s="38">
        <v>1120233407</v>
      </c>
      <c r="B26" s="22">
        <v>24.75</v>
      </c>
      <c r="C26" s="22">
        <v>2208.75</v>
      </c>
      <c r="D26" s="22">
        <v>89.448599999999999</v>
      </c>
      <c r="E26" s="22">
        <v>30</v>
      </c>
      <c r="F26" s="22">
        <v>23.2</v>
      </c>
      <c r="G26" s="22">
        <f>_xlfn.RANK.EQ(F26,F:F)</f>
        <v>5</v>
      </c>
      <c r="H26" s="39">
        <f t="shared" si="0"/>
        <v>26.25</v>
      </c>
      <c r="I26" s="22">
        <v>25</v>
      </c>
      <c r="J26" s="35" t="s">
        <v>58</v>
      </c>
      <c r="K26" s="22"/>
      <c r="M26" s="30"/>
    </row>
    <row r="27" spans="1:13" customFormat="1" x14ac:dyDescent="0.2">
      <c r="A27" s="38">
        <v>1120232866</v>
      </c>
      <c r="B27" s="22">
        <v>27.75</v>
      </c>
      <c r="C27" s="22">
        <v>2477</v>
      </c>
      <c r="D27" s="22">
        <v>89.261261261261268</v>
      </c>
      <c r="E27" s="22">
        <v>31</v>
      </c>
      <c r="F27" s="22">
        <v>18.099999999999998</v>
      </c>
      <c r="G27" s="22">
        <f>_xlfn.RANK.EQ(F27,F:F)</f>
        <v>14</v>
      </c>
      <c r="H27" s="39">
        <f t="shared" si="0"/>
        <v>28.45</v>
      </c>
      <c r="I27" s="22">
        <v>26</v>
      </c>
      <c r="J27" s="35" t="s">
        <v>58</v>
      </c>
      <c r="K27" s="22"/>
      <c r="M27" s="30"/>
    </row>
    <row r="28" spans="1:13" customFormat="1" x14ac:dyDescent="0.2">
      <c r="A28" s="38">
        <v>1120233405</v>
      </c>
      <c r="B28" s="22">
        <v>21.75</v>
      </c>
      <c r="C28" s="22">
        <v>1948.5</v>
      </c>
      <c r="D28" s="22">
        <v>89.58620689655173</v>
      </c>
      <c r="E28" s="22">
        <v>27</v>
      </c>
      <c r="F28" s="22">
        <v>12.1</v>
      </c>
      <c r="G28" s="22">
        <f>_xlfn.RANK.EQ(F28,F:F)</f>
        <v>39</v>
      </c>
      <c r="H28" s="39">
        <f t="shared" si="0"/>
        <v>28.799999999999997</v>
      </c>
      <c r="I28" s="22">
        <v>27</v>
      </c>
      <c r="J28" s="35" t="s">
        <v>58</v>
      </c>
      <c r="K28" s="22"/>
      <c r="M28" s="30"/>
    </row>
    <row r="29" spans="1:13" customFormat="1" x14ac:dyDescent="0.2">
      <c r="A29" s="38">
        <v>1120231666</v>
      </c>
      <c r="B29" s="22">
        <v>25.75</v>
      </c>
      <c r="C29" s="22">
        <v>2286</v>
      </c>
      <c r="D29" s="22">
        <v>88.77669902912622</v>
      </c>
      <c r="E29" s="22">
        <v>35</v>
      </c>
      <c r="F29" s="22">
        <v>23.7</v>
      </c>
      <c r="G29" s="22">
        <f>_xlfn.RANK.EQ(F29,F:F)</f>
        <v>4</v>
      </c>
      <c r="H29" s="39">
        <f t="shared" si="0"/>
        <v>30.35</v>
      </c>
      <c r="I29" s="22">
        <v>28</v>
      </c>
      <c r="J29" s="35" t="s">
        <v>58</v>
      </c>
      <c r="K29" s="22"/>
      <c r="M29" s="30"/>
    </row>
    <row r="30" spans="1:13" customFormat="1" x14ac:dyDescent="0.2">
      <c r="A30" s="38">
        <v>1120231818</v>
      </c>
      <c r="B30" s="22">
        <v>29.75</v>
      </c>
      <c r="C30" s="22">
        <v>2662</v>
      </c>
      <c r="D30" s="22">
        <v>89.47899159663865</v>
      </c>
      <c r="E30" s="22">
        <v>28</v>
      </c>
      <c r="F30" s="22">
        <v>10.8</v>
      </c>
      <c r="G30" s="22">
        <f>_xlfn.RANK.EQ(F30,F:F)</f>
        <v>51</v>
      </c>
      <c r="H30" s="39">
        <f t="shared" si="0"/>
        <v>31.45</v>
      </c>
      <c r="I30" s="22">
        <v>29</v>
      </c>
      <c r="J30" s="35" t="s">
        <v>58</v>
      </c>
      <c r="K30" s="22"/>
      <c r="M30" s="30"/>
    </row>
    <row r="31" spans="1:13" customFormat="1" x14ac:dyDescent="0.2">
      <c r="A31" s="38">
        <v>1120231895</v>
      </c>
      <c r="B31" s="22">
        <v>24.75</v>
      </c>
      <c r="C31" s="22">
        <v>2226.5</v>
      </c>
      <c r="D31" s="22">
        <v>90.261700000000005</v>
      </c>
      <c r="E31" s="22">
        <v>21</v>
      </c>
      <c r="F31" s="22">
        <v>6.7</v>
      </c>
      <c r="G31" s="22">
        <f>_xlfn.RANK.EQ(F31,F:F)</f>
        <v>96</v>
      </c>
      <c r="H31" s="39">
        <f t="shared" si="0"/>
        <v>32.25</v>
      </c>
      <c r="I31" s="22">
        <v>30</v>
      </c>
      <c r="J31" s="35" t="s">
        <v>58</v>
      </c>
      <c r="K31" s="22"/>
      <c r="M31" s="30"/>
    </row>
    <row r="32" spans="1:13" s="6" customFormat="1" x14ac:dyDescent="0.2">
      <c r="A32" s="38">
        <v>1120232638</v>
      </c>
      <c r="B32" s="22">
        <v>20.75</v>
      </c>
      <c r="C32" s="22">
        <v>1856.5</v>
      </c>
      <c r="D32" s="22">
        <v>89.46987951807229</v>
      </c>
      <c r="E32" s="22">
        <v>29</v>
      </c>
      <c r="F32" s="22">
        <v>9</v>
      </c>
      <c r="G32" s="22">
        <f>_xlfn.RANK.EQ(F32,F:F)</f>
        <v>68</v>
      </c>
      <c r="H32" s="39">
        <f t="shared" si="0"/>
        <v>34.849999999999994</v>
      </c>
      <c r="I32" s="22">
        <v>31</v>
      </c>
      <c r="J32" s="35" t="s">
        <v>58</v>
      </c>
      <c r="K32" s="22"/>
      <c r="M32" s="31"/>
    </row>
    <row r="33" spans="1:13" customFormat="1" x14ac:dyDescent="0.2">
      <c r="A33" s="38">
        <v>1120233053</v>
      </c>
      <c r="B33" s="22">
        <v>22.25</v>
      </c>
      <c r="C33" s="22">
        <v>1983.75</v>
      </c>
      <c r="D33" s="22">
        <v>89.157303370786522</v>
      </c>
      <c r="E33" s="22">
        <v>33</v>
      </c>
      <c r="F33" s="22">
        <v>11.1</v>
      </c>
      <c r="G33" s="22">
        <f>_xlfn.RANK.EQ(F33,F:F)</f>
        <v>47</v>
      </c>
      <c r="H33" s="39">
        <f t="shared" si="0"/>
        <v>35.1</v>
      </c>
      <c r="I33" s="22">
        <v>32</v>
      </c>
      <c r="J33" s="36" t="s">
        <v>61</v>
      </c>
      <c r="K33" s="22"/>
      <c r="M33" s="30"/>
    </row>
    <row r="34" spans="1:13" customFormat="1" x14ac:dyDescent="0.2">
      <c r="A34" s="38">
        <v>1120231896</v>
      </c>
      <c r="B34" s="22">
        <v>20.75</v>
      </c>
      <c r="C34" s="22">
        <v>1866</v>
      </c>
      <c r="D34" s="22">
        <v>89.92771084337349</v>
      </c>
      <c r="E34" s="22">
        <v>26</v>
      </c>
      <c r="F34" s="22">
        <v>7.2</v>
      </c>
      <c r="G34" s="22">
        <f>_xlfn.RANK.EQ(F34,F:F)</f>
        <v>87</v>
      </c>
      <c r="H34" s="39">
        <f t="shared" ref="H34:H65" si="1">E34*0.85+G34*0.15</f>
        <v>35.15</v>
      </c>
      <c r="I34" s="22">
        <v>33</v>
      </c>
      <c r="J34" s="36" t="s">
        <v>59</v>
      </c>
      <c r="K34" s="22"/>
      <c r="M34" s="30"/>
    </row>
    <row r="35" spans="1:13" customFormat="1" x14ac:dyDescent="0.2">
      <c r="A35" s="38">
        <v>1120233416</v>
      </c>
      <c r="B35" s="22">
        <v>28.75</v>
      </c>
      <c r="C35" s="22">
        <v>2564.5</v>
      </c>
      <c r="D35" s="22">
        <v>89.2</v>
      </c>
      <c r="E35" s="22">
        <v>32</v>
      </c>
      <c r="F35" s="22">
        <v>9.35</v>
      </c>
      <c r="G35" s="22">
        <f>_xlfn.RANK.EQ(F35,F:F)</f>
        <v>66</v>
      </c>
      <c r="H35" s="39">
        <f t="shared" si="1"/>
        <v>37.1</v>
      </c>
      <c r="I35" s="22">
        <v>34</v>
      </c>
      <c r="J35" s="36" t="s">
        <v>59</v>
      </c>
      <c r="K35" s="22"/>
      <c r="M35" s="30"/>
    </row>
    <row r="36" spans="1:13" customFormat="1" x14ac:dyDescent="0.2">
      <c r="A36" s="38">
        <v>1120232787</v>
      </c>
      <c r="B36" s="22">
        <v>28.75</v>
      </c>
      <c r="C36" s="22">
        <v>2546</v>
      </c>
      <c r="D36" s="22">
        <v>88.556521739130432</v>
      </c>
      <c r="E36" s="22">
        <v>39</v>
      </c>
      <c r="F36" s="22">
        <v>13</v>
      </c>
      <c r="G36" s="22">
        <f>_xlfn.RANK.EQ(F36,F:F)</f>
        <v>31</v>
      </c>
      <c r="H36" s="39">
        <f t="shared" si="1"/>
        <v>37.799999999999997</v>
      </c>
      <c r="I36" s="22">
        <v>35</v>
      </c>
      <c r="J36" s="36" t="s">
        <v>59</v>
      </c>
      <c r="K36" s="22"/>
      <c r="M36" s="30"/>
    </row>
    <row r="37" spans="1:13" customFormat="1" x14ac:dyDescent="0.2">
      <c r="A37" s="38">
        <v>1120233217</v>
      </c>
      <c r="B37" s="22">
        <v>29.75</v>
      </c>
      <c r="C37" s="22">
        <v>2629.25</v>
      </c>
      <c r="D37" s="22">
        <v>88.378151260504197</v>
      </c>
      <c r="E37" s="22">
        <v>42</v>
      </c>
      <c r="F37" s="22">
        <v>17.3</v>
      </c>
      <c r="G37" s="22">
        <f>_xlfn.RANK.EQ(F37,F:F)</f>
        <v>16</v>
      </c>
      <c r="H37" s="39">
        <f t="shared" si="1"/>
        <v>38.099999999999994</v>
      </c>
      <c r="I37" s="22">
        <v>36</v>
      </c>
      <c r="J37" s="36" t="s">
        <v>59</v>
      </c>
      <c r="K37" s="22"/>
      <c r="M37" s="30"/>
    </row>
    <row r="38" spans="1:13" customFormat="1" x14ac:dyDescent="0.2">
      <c r="A38" s="38">
        <v>1120232639</v>
      </c>
      <c r="B38" s="22">
        <v>21.75</v>
      </c>
      <c r="C38" s="22">
        <v>1928.5</v>
      </c>
      <c r="D38" s="22">
        <v>88.666666666666671</v>
      </c>
      <c r="E38" s="22">
        <v>36</v>
      </c>
      <c r="F38" s="22">
        <v>10.6</v>
      </c>
      <c r="G38" s="22">
        <f>_xlfn.RANK.EQ(F38,F:F)</f>
        <v>53</v>
      </c>
      <c r="H38" s="39">
        <f t="shared" si="1"/>
        <v>38.549999999999997</v>
      </c>
      <c r="I38" s="22">
        <v>37</v>
      </c>
      <c r="J38" s="36" t="s">
        <v>59</v>
      </c>
      <c r="K38" s="22"/>
      <c r="M38" s="30"/>
    </row>
    <row r="39" spans="1:13" customFormat="1" x14ac:dyDescent="0.2">
      <c r="A39" s="38">
        <v>1120231664</v>
      </c>
      <c r="B39" s="22">
        <v>23.75</v>
      </c>
      <c r="C39" s="22">
        <v>2083</v>
      </c>
      <c r="D39" s="22">
        <v>88.582524000000006</v>
      </c>
      <c r="E39" s="22">
        <v>38</v>
      </c>
      <c r="F39" s="22">
        <v>11.149999999999999</v>
      </c>
      <c r="G39" s="22">
        <f>_xlfn.RANK.EQ(F39,F:F)</f>
        <v>45</v>
      </c>
      <c r="H39" s="39">
        <f t="shared" si="1"/>
        <v>39.049999999999997</v>
      </c>
      <c r="I39" s="22">
        <v>38</v>
      </c>
      <c r="J39" s="36" t="s">
        <v>59</v>
      </c>
      <c r="K39" s="22"/>
      <c r="M39" s="30"/>
    </row>
    <row r="40" spans="1:13" customFormat="1" x14ac:dyDescent="0.2">
      <c r="A40" s="38">
        <v>1120233058</v>
      </c>
      <c r="B40" s="22">
        <v>23.25</v>
      </c>
      <c r="C40" s="22">
        <v>2054.5</v>
      </c>
      <c r="D40" s="22">
        <v>88.365591397849457</v>
      </c>
      <c r="E40" s="22">
        <v>43</v>
      </c>
      <c r="F40" s="22">
        <v>13.3</v>
      </c>
      <c r="G40" s="22">
        <f>_xlfn.RANK.EQ(F40,F:F)</f>
        <v>30</v>
      </c>
      <c r="H40" s="39">
        <f t="shared" si="1"/>
        <v>41.05</v>
      </c>
      <c r="I40" s="22">
        <v>39</v>
      </c>
      <c r="J40" s="36" t="s">
        <v>59</v>
      </c>
      <c r="K40" s="22"/>
      <c r="M40" s="30"/>
    </row>
    <row r="41" spans="1:13" customFormat="1" x14ac:dyDescent="0.2">
      <c r="A41" s="38">
        <v>1120233531</v>
      </c>
      <c r="B41" s="22">
        <v>23.75</v>
      </c>
      <c r="C41" s="22">
        <v>2078</v>
      </c>
      <c r="D41" s="22">
        <v>87.494736842105269</v>
      </c>
      <c r="E41" s="22">
        <v>50</v>
      </c>
      <c r="F41" s="22">
        <v>21.4</v>
      </c>
      <c r="G41" s="22">
        <f>_xlfn.RANK.EQ(F41,F:F)</f>
        <v>6</v>
      </c>
      <c r="H41" s="39">
        <f t="shared" si="1"/>
        <v>43.4</v>
      </c>
      <c r="I41" s="22">
        <v>40</v>
      </c>
      <c r="J41" s="36" t="s">
        <v>59</v>
      </c>
      <c r="K41" s="22"/>
      <c r="M41" s="30"/>
    </row>
    <row r="42" spans="1:13" customFormat="1" x14ac:dyDescent="0.2">
      <c r="A42" s="38">
        <v>1120233415</v>
      </c>
      <c r="B42" s="22">
        <v>22.75</v>
      </c>
      <c r="C42" s="22">
        <v>2005</v>
      </c>
      <c r="D42" s="22">
        <v>88.131868131868131</v>
      </c>
      <c r="E42" s="22">
        <v>48</v>
      </c>
      <c r="F42" s="22">
        <v>14.5</v>
      </c>
      <c r="G42" s="22">
        <f>_xlfn.RANK.EQ(F42,F:F)</f>
        <v>27</v>
      </c>
      <c r="H42" s="39">
        <f t="shared" si="1"/>
        <v>44.849999999999994</v>
      </c>
      <c r="I42" s="22">
        <v>41</v>
      </c>
      <c r="J42" s="36" t="s">
        <v>59</v>
      </c>
      <c r="K42" s="22"/>
      <c r="M42" s="30"/>
    </row>
    <row r="43" spans="1:13" customFormat="1" x14ac:dyDescent="0.2">
      <c r="A43" s="38">
        <v>1120233525</v>
      </c>
      <c r="B43" s="22">
        <v>25.75</v>
      </c>
      <c r="C43" s="22">
        <v>2269.5</v>
      </c>
      <c r="D43" s="22">
        <v>88.135922330097088</v>
      </c>
      <c r="E43" s="22">
        <v>46</v>
      </c>
      <c r="F43" s="22">
        <v>11.95</v>
      </c>
      <c r="G43" s="22">
        <f>_xlfn.RANK.EQ(F43,F:F)</f>
        <v>40</v>
      </c>
      <c r="H43" s="39">
        <f t="shared" si="1"/>
        <v>45.1</v>
      </c>
      <c r="I43" s="22">
        <v>42</v>
      </c>
      <c r="J43" s="36" t="s">
        <v>59</v>
      </c>
      <c r="K43" s="22"/>
      <c r="M43" s="30"/>
    </row>
    <row r="44" spans="1:13" customFormat="1" x14ac:dyDescent="0.2">
      <c r="A44" s="38">
        <v>1120231409</v>
      </c>
      <c r="B44" s="22">
        <v>21.75</v>
      </c>
      <c r="C44" s="22">
        <v>1927.5</v>
      </c>
      <c r="D44" s="22">
        <v>88.620689655172413</v>
      </c>
      <c r="E44" s="22">
        <v>37</v>
      </c>
      <c r="F44" s="22">
        <v>6.8</v>
      </c>
      <c r="G44" s="22">
        <f>_xlfn.RANK.EQ(F44,F:F)</f>
        <v>94</v>
      </c>
      <c r="H44" s="39">
        <f t="shared" si="1"/>
        <v>45.55</v>
      </c>
      <c r="I44" s="22">
        <v>43</v>
      </c>
      <c r="J44" s="36" t="s">
        <v>59</v>
      </c>
      <c r="K44" s="22"/>
      <c r="M44" s="30"/>
    </row>
    <row r="45" spans="1:13" customFormat="1" x14ac:dyDescent="0.2">
      <c r="A45" s="38">
        <v>1120230633</v>
      </c>
      <c r="B45" s="22">
        <v>26.25</v>
      </c>
      <c r="C45" s="22">
        <v>2332.5</v>
      </c>
      <c r="D45" s="22">
        <v>88.857142857142861</v>
      </c>
      <c r="E45" s="22">
        <v>34</v>
      </c>
      <c r="F45" s="22">
        <v>4.9000000000000004</v>
      </c>
      <c r="G45" s="22">
        <f>_xlfn.RANK.EQ(F45,F:F)</f>
        <v>122</v>
      </c>
      <c r="H45" s="39">
        <f t="shared" si="1"/>
        <v>47.2</v>
      </c>
      <c r="I45" s="22">
        <v>44</v>
      </c>
      <c r="J45" s="36" t="s">
        <v>59</v>
      </c>
      <c r="K45" s="22"/>
      <c r="M45" s="30"/>
    </row>
    <row r="46" spans="1:13" customFormat="1" x14ac:dyDescent="0.2">
      <c r="A46" s="38">
        <v>1120233693</v>
      </c>
      <c r="B46" s="22">
        <v>20.75</v>
      </c>
      <c r="C46" s="22">
        <v>1835.5</v>
      </c>
      <c r="D46" s="22">
        <v>88.4578313253012</v>
      </c>
      <c r="E46" s="22">
        <v>41</v>
      </c>
      <c r="F46" s="22">
        <v>7.1000000000000005</v>
      </c>
      <c r="G46" s="22">
        <f>_xlfn.RANK.EQ(F46,F:F)</f>
        <v>89</v>
      </c>
      <c r="H46" s="39">
        <f t="shared" si="1"/>
        <v>48.2</v>
      </c>
      <c r="I46" s="22">
        <v>45</v>
      </c>
      <c r="J46" s="36" t="s">
        <v>59</v>
      </c>
      <c r="K46" s="25" t="s">
        <v>37</v>
      </c>
      <c r="M46" s="30"/>
    </row>
    <row r="47" spans="1:13" customFormat="1" x14ac:dyDescent="0.2">
      <c r="A47" s="38">
        <v>1120230970</v>
      </c>
      <c r="B47" s="22">
        <v>21.75</v>
      </c>
      <c r="C47" s="22">
        <v>1921</v>
      </c>
      <c r="D47" s="22">
        <v>88.321839080459768</v>
      </c>
      <c r="E47" s="22">
        <v>44</v>
      </c>
      <c r="F47" s="22">
        <v>7.4</v>
      </c>
      <c r="G47" s="22">
        <f>_xlfn.RANK.EQ(F47,F:F)</f>
        <v>84</v>
      </c>
      <c r="H47" s="39">
        <f t="shared" si="1"/>
        <v>50</v>
      </c>
      <c r="I47" s="22">
        <v>46</v>
      </c>
      <c r="J47" s="36" t="s">
        <v>59</v>
      </c>
      <c r="K47" s="22"/>
      <c r="M47" s="30"/>
    </row>
    <row r="48" spans="1:13" customFormat="1" x14ac:dyDescent="0.2">
      <c r="A48" s="38">
        <v>1120233534</v>
      </c>
      <c r="B48" s="22">
        <v>20.75</v>
      </c>
      <c r="C48" s="22">
        <v>1830</v>
      </c>
      <c r="D48" s="22">
        <v>88.192771084337352</v>
      </c>
      <c r="E48" s="22">
        <v>45</v>
      </c>
      <c r="F48" s="22">
        <v>6.7</v>
      </c>
      <c r="G48" s="22">
        <f>_xlfn.RANK.EQ(F48,F:F)</f>
        <v>96</v>
      </c>
      <c r="H48" s="39">
        <f t="shared" si="1"/>
        <v>52.65</v>
      </c>
      <c r="I48" s="22">
        <v>47</v>
      </c>
      <c r="J48" s="36" t="s">
        <v>59</v>
      </c>
      <c r="K48" s="22"/>
      <c r="M48" s="30"/>
    </row>
    <row r="49" spans="1:13" customFormat="1" x14ac:dyDescent="0.2">
      <c r="A49" s="38">
        <v>1120233533</v>
      </c>
      <c r="B49" s="22">
        <v>22.75</v>
      </c>
      <c r="C49" s="22">
        <v>1983.5</v>
      </c>
      <c r="D49" s="22">
        <v>87.186813186813183</v>
      </c>
      <c r="E49" s="22">
        <v>51</v>
      </c>
      <c r="F49" s="22">
        <v>8.4500000000000011</v>
      </c>
      <c r="G49" s="22">
        <f>_xlfn.RANK.EQ(F49,F:F)</f>
        <v>75</v>
      </c>
      <c r="H49" s="39">
        <f t="shared" si="1"/>
        <v>54.6</v>
      </c>
      <c r="I49" s="22">
        <v>48</v>
      </c>
      <c r="J49" s="36" t="s">
        <v>59</v>
      </c>
      <c r="K49" s="22"/>
      <c r="M49" s="30"/>
    </row>
    <row r="50" spans="1:13" customFormat="1" x14ac:dyDescent="0.2">
      <c r="A50" s="38">
        <v>1120234010</v>
      </c>
      <c r="B50" s="22">
        <v>16.75</v>
      </c>
      <c r="C50" s="22">
        <v>1441.75</v>
      </c>
      <c r="D50" s="22">
        <v>86.831299999999999</v>
      </c>
      <c r="E50" s="22">
        <v>52</v>
      </c>
      <c r="F50" s="22">
        <v>8.6</v>
      </c>
      <c r="G50" s="22">
        <f>_xlfn.RANK.EQ(F50,F:F)</f>
        <v>72</v>
      </c>
      <c r="H50" s="39">
        <f t="shared" si="1"/>
        <v>54.999999999999993</v>
      </c>
      <c r="I50" s="22">
        <v>49</v>
      </c>
      <c r="J50" s="36" t="s">
        <v>59</v>
      </c>
      <c r="K50" s="22"/>
      <c r="M50" s="30"/>
    </row>
    <row r="51" spans="1:13" customFormat="1" x14ac:dyDescent="0.2">
      <c r="A51" s="38">
        <v>1120230855</v>
      </c>
      <c r="B51" s="22">
        <v>25.75</v>
      </c>
      <c r="C51" s="22">
        <v>2231.5</v>
      </c>
      <c r="D51" s="22">
        <v>86.660194174757279</v>
      </c>
      <c r="E51" s="22">
        <v>55</v>
      </c>
      <c r="F51" s="22">
        <v>10.199999999999999</v>
      </c>
      <c r="G51" s="22">
        <f>_xlfn.RANK.EQ(F51,F:F)</f>
        <v>57</v>
      </c>
      <c r="H51" s="39">
        <f t="shared" si="1"/>
        <v>55.3</v>
      </c>
      <c r="I51" s="22">
        <v>50</v>
      </c>
      <c r="J51" s="36" t="s">
        <v>59</v>
      </c>
      <c r="K51" s="22"/>
      <c r="M51" s="30"/>
    </row>
    <row r="52" spans="1:13" customFormat="1" x14ac:dyDescent="0.2">
      <c r="A52" s="38">
        <v>1120230850</v>
      </c>
      <c r="B52" s="22">
        <v>28.75</v>
      </c>
      <c r="C52" s="22">
        <v>2461.5</v>
      </c>
      <c r="D52" s="22">
        <v>85.617391304347819</v>
      </c>
      <c r="E52" s="22">
        <v>65</v>
      </c>
      <c r="F52" s="22">
        <v>30.4</v>
      </c>
      <c r="G52" s="22">
        <f>_xlfn.RANK.EQ(F52,F:F)</f>
        <v>2</v>
      </c>
      <c r="H52" s="39">
        <f t="shared" si="1"/>
        <v>55.55</v>
      </c>
      <c r="I52" s="22">
        <v>51</v>
      </c>
      <c r="J52" s="36" t="s">
        <v>59</v>
      </c>
      <c r="K52" s="22"/>
      <c r="M52" s="30"/>
    </row>
    <row r="53" spans="1:13" customFormat="1" x14ac:dyDescent="0.2">
      <c r="A53" s="38">
        <v>1120231898</v>
      </c>
      <c r="B53" s="22">
        <v>24.75</v>
      </c>
      <c r="C53" s="22">
        <v>2190.5</v>
      </c>
      <c r="D53" s="22">
        <v>88.505050505050505</v>
      </c>
      <c r="E53" s="22">
        <v>40</v>
      </c>
      <c r="F53" s="22">
        <v>0</v>
      </c>
      <c r="G53" s="22">
        <f>_xlfn.RANK.EQ(F53,F:F)</f>
        <v>151</v>
      </c>
      <c r="H53" s="39">
        <f t="shared" si="1"/>
        <v>56.65</v>
      </c>
      <c r="I53" s="22">
        <v>52</v>
      </c>
      <c r="J53" s="36" t="s">
        <v>59</v>
      </c>
      <c r="K53" s="22"/>
      <c r="M53" s="30"/>
    </row>
    <row r="54" spans="1:13" customFormat="1" x14ac:dyDescent="0.2">
      <c r="A54" s="38">
        <v>1120231512</v>
      </c>
      <c r="B54" s="22">
        <v>20.25</v>
      </c>
      <c r="C54" s="22">
        <v>1751</v>
      </c>
      <c r="D54" s="22">
        <v>86.46913580246914</v>
      </c>
      <c r="E54" s="22">
        <v>59</v>
      </c>
      <c r="F54" s="22">
        <v>10.15</v>
      </c>
      <c r="G54" s="22">
        <f>_xlfn.RANK.EQ(F54,F:F)</f>
        <v>58</v>
      </c>
      <c r="H54" s="39">
        <f t="shared" si="1"/>
        <v>58.849999999999994</v>
      </c>
      <c r="I54" s="22">
        <v>53</v>
      </c>
      <c r="J54" s="36" t="s">
        <v>59</v>
      </c>
      <c r="K54" s="22"/>
      <c r="M54" s="30"/>
    </row>
    <row r="55" spans="1:13" customFormat="1" x14ac:dyDescent="0.2">
      <c r="A55" s="38">
        <v>1120230844</v>
      </c>
      <c r="B55" s="22">
        <v>22.75</v>
      </c>
      <c r="C55" s="22">
        <v>1953</v>
      </c>
      <c r="D55" s="22">
        <v>85.84615384615384</v>
      </c>
      <c r="E55" s="22">
        <v>64</v>
      </c>
      <c r="F55" s="22">
        <v>13</v>
      </c>
      <c r="G55" s="22">
        <f>_xlfn.RANK.EQ(F55,F:F)</f>
        <v>31</v>
      </c>
      <c r="H55" s="39">
        <f t="shared" si="1"/>
        <v>59.05</v>
      </c>
      <c r="I55" s="22">
        <v>54</v>
      </c>
      <c r="J55" s="36" t="s">
        <v>59</v>
      </c>
      <c r="K55" s="22"/>
      <c r="M55" s="30"/>
    </row>
    <row r="56" spans="1:13" customFormat="1" x14ac:dyDescent="0.2">
      <c r="A56" s="38">
        <v>1120233412</v>
      </c>
      <c r="B56" s="22">
        <v>28.75</v>
      </c>
      <c r="C56" s="22">
        <v>2494.5</v>
      </c>
      <c r="D56" s="22">
        <v>86.765217391304347</v>
      </c>
      <c r="E56" s="22">
        <v>53</v>
      </c>
      <c r="F56" s="22">
        <v>6.6</v>
      </c>
      <c r="G56" s="22">
        <f>_xlfn.RANK.EQ(F56,F:F)</f>
        <v>99</v>
      </c>
      <c r="H56" s="39">
        <f t="shared" si="1"/>
        <v>59.9</v>
      </c>
      <c r="I56" s="22">
        <v>55</v>
      </c>
      <c r="J56" s="36" t="s">
        <v>59</v>
      </c>
      <c r="K56" s="22"/>
      <c r="M56" s="30"/>
    </row>
    <row r="57" spans="1:13" customFormat="1" x14ac:dyDescent="0.2">
      <c r="A57" s="38">
        <v>1120233403</v>
      </c>
      <c r="B57" s="22">
        <v>25.75</v>
      </c>
      <c r="C57" s="22">
        <v>2228</v>
      </c>
      <c r="D57" s="22">
        <v>86.524271844660191</v>
      </c>
      <c r="E57" s="22">
        <v>57</v>
      </c>
      <c r="F57" s="22">
        <v>8.1</v>
      </c>
      <c r="G57" s="22">
        <f>_xlfn.RANK.EQ(F57,F:F)</f>
        <v>80</v>
      </c>
      <c r="H57" s="39">
        <f t="shared" si="1"/>
        <v>60.449999999999996</v>
      </c>
      <c r="I57" s="22">
        <v>56</v>
      </c>
      <c r="J57" s="36" t="s">
        <v>59</v>
      </c>
      <c r="K57" s="22"/>
      <c r="M57" s="30"/>
    </row>
    <row r="58" spans="1:13" customFormat="1" x14ac:dyDescent="0.2">
      <c r="A58" s="38">
        <v>1120231407</v>
      </c>
      <c r="B58" s="22">
        <v>23.75</v>
      </c>
      <c r="C58" s="22">
        <v>2026</v>
      </c>
      <c r="D58" s="22">
        <v>85.305263157894743</v>
      </c>
      <c r="E58" s="22">
        <v>69</v>
      </c>
      <c r="F58" s="22">
        <v>17.5</v>
      </c>
      <c r="G58" s="22">
        <f>_xlfn.RANK.EQ(F58,F:F)</f>
        <v>15</v>
      </c>
      <c r="H58" s="39">
        <f t="shared" si="1"/>
        <v>60.9</v>
      </c>
      <c r="I58" s="22">
        <v>57</v>
      </c>
      <c r="J58" s="36" t="s">
        <v>59</v>
      </c>
      <c r="K58" s="22"/>
      <c r="M58" s="30"/>
    </row>
    <row r="59" spans="1:13" customFormat="1" x14ac:dyDescent="0.2">
      <c r="A59" s="38">
        <v>1120233228</v>
      </c>
      <c r="B59" s="22">
        <v>20.75</v>
      </c>
      <c r="C59" s="22">
        <v>1823</v>
      </c>
      <c r="D59" s="22">
        <v>87.855421686746993</v>
      </c>
      <c r="E59" s="22">
        <v>49</v>
      </c>
      <c r="F59" s="22">
        <v>3.8</v>
      </c>
      <c r="G59" s="22">
        <f>_xlfn.RANK.EQ(F59,F:F)</f>
        <v>130</v>
      </c>
      <c r="H59" s="39">
        <f t="shared" si="1"/>
        <v>61.15</v>
      </c>
      <c r="I59" s="22">
        <v>58</v>
      </c>
      <c r="J59" s="36" t="s">
        <v>59</v>
      </c>
      <c r="K59" s="22"/>
      <c r="M59" s="30"/>
    </row>
    <row r="60" spans="1:13" customFormat="1" x14ac:dyDescent="0.2">
      <c r="A60" s="38">
        <v>1120231899</v>
      </c>
      <c r="B60" s="22">
        <v>20.25</v>
      </c>
      <c r="C60" s="22">
        <v>1784.75</v>
      </c>
      <c r="D60" s="22">
        <v>88.135802469135797</v>
      </c>
      <c r="E60" s="22">
        <v>47</v>
      </c>
      <c r="F60" s="22">
        <v>2</v>
      </c>
      <c r="G60" s="22">
        <f>_xlfn.RANK.EQ(F60,F:F)</f>
        <v>144</v>
      </c>
      <c r="H60" s="39">
        <f t="shared" si="1"/>
        <v>61.55</v>
      </c>
      <c r="I60" s="22">
        <v>59</v>
      </c>
      <c r="J60" s="36" t="s">
        <v>59</v>
      </c>
      <c r="K60" s="22"/>
      <c r="M60" s="30"/>
    </row>
    <row r="61" spans="1:13" s="6" customFormat="1" x14ac:dyDescent="0.2">
      <c r="A61" s="38">
        <v>1120232641</v>
      </c>
      <c r="B61" s="22">
        <v>25.25</v>
      </c>
      <c r="C61" s="22">
        <v>2190.75</v>
      </c>
      <c r="D61" s="22">
        <v>86.762376237623769</v>
      </c>
      <c r="E61" s="22">
        <v>54</v>
      </c>
      <c r="F61" s="22">
        <v>5.85</v>
      </c>
      <c r="G61" s="22">
        <f>_xlfn.RANK.EQ(F61,F:F)</f>
        <v>108</v>
      </c>
      <c r="H61" s="39">
        <f t="shared" si="1"/>
        <v>62.099999999999994</v>
      </c>
      <c r="I61" s="22">
        <v>60</v>
      </c>
      <c r="J61" s="36" t="s">
        <v>59</v>
      </c>
      <c r="K61" s="22"/>
      <c r="M61" s="31"/>
    </row>
    <row r="62" spans="1:13" s="7" customFormat="1" x14ac:dyDescent="0.2">
      <c r="A62" s="38">
        <v>1120232644</v>
      </c>
      <c r="B62" s="22">
        <v>24.75</v>
      </c>
      <c r="C62" s="22">
        <v>2129</v>
      </c>
      <c r="D62" s="22">
        <v>86.020202020202021</v>
      </c>
      <c r="E62" s="22">
        <v>63</v>
      </c>
      <c r="F62" s="22">
        <v>9.6750000000000007</v>
      </c>
      <c r="G62" s="22">
        <f>_xlfn.RANK.EQ(F62,F:F)</f>
        <v>61</v>
      </c>
      <c r="H62" s="39">
        <f t="shared" si="1"/>
        <v>62.699999999999996</v>
      </c>
      <c r="I62" s="22">
        <v>61</v>
      </c>
      <c r="J62" s="36" t="s">
        <v>59</v>
      </c>
      <c r="K62" s="22"/>
      <c r="M62" s="32"/>
    </row>
    <row r="63" spans="1:13" customFormat="1" x14ac:dyDescent="0.2">
      <c r="A63" s="38">
        <v>1120232642</v>
      </c>
      <c r="B63" s="22">
        <v>26.25</v>
      </c>
      <c r="C63" s="22">
        <v>2270.5</v>
      </c>
      <c r="D63" s="22">
        <v>86.495238095238093</v>
      </c>
      <c r="E63" s="22">
        <v>58</v>
      </c>
      <c r="F63" s="22">
        <v>7</v>
      </c>
      <c r="G63" s="22">
        <f>_xlfn.RANK.EQ(F63,F:F)</f>
        <v>91</v>
      </c>
      <c r="H63" s="39">
        <f t="shared" si="1"/>
        <v>62.949999999999996</v>
      </c>
      <c r="I63" s="22">
        <v>62</v>
      </c>
      <c r="J63" s="36" t="s">
        <v>59</v>
      </c>
      <c r="K63" s="22"/>
      <c r="M63" s="30"/>
    </row>
    <row r="64" spans="1:13" s="6" customFormat="1" x14ac:dyDescent="0.2">
      <c r="A64" s="38">
        <v>1120231510</v>
      </c>
      <c r="B64" s="22">
        <v>29.75</v>
      </c>
      <c r="C64" s="22">
        <v>2577.5</v>
      </c>
      <c r="D64" s="22">
        <v>86.638655462184872</v>
      </c>
      <c r="E64" s="22">
        <v>56</v>
      </c>
      <c r="F64" s="22">
        <v>6.1</v>
      </c>
      <c r="G64" s="22">
        <f>_xlfn.RANK.EQ(F64,F:F)</f>
        <v>106</v>
      </c>
      <c r="H64" s="39">
        <f t="shared" si="1"/>
        <v>63.5</v>
      </c>
      <c r="I64" s="22">
        <v>63</v>
      </c>
      <c r="J64" s="22"/>
      <c r="K64" s="25" t="s">
        <v>38</v>
      </c>
      <c r="M64" s="31"/>
    </row>
    <row r="65" spans="1:13" customFormat="1" x14ac:dyDescent="0.2">
      <c r="A65" s="38">
        <v>1120233059</v>
      </c>
      <c r="B65" s="22">
        <v>21.25</v>
      </c>
      <c r="C65" s="22">
        <v>1828.5</v>
      </c>
      <c r="D65" s="22">
        <v>86.047058823529412</v>
      </c>
      <c r="E65" s="22">
        <v>61</v>
      </c>
      <c r="F65" s="22">
        <v>7.45</v>
      </c>
      <c r="G65" s="22">
        <f>_xlfn.RANK.EQ(F65,F:F)</f>
        <v>83</v>
      </c>
      <c r="H65" s="39">
        <f t="shared" si="1"/>
        <v>64.3</v>
      </c>
      <c r="I65" s="22">
        <v>64</v>
      </c>
      <c r="J65" s="22"/>
      <c r="K65" s="22"/>
      <c r="M65" s="30"/>
    </row>
    <row r="66" spans="1:13" customFormat="1" x14ac:dyDescent="0.2">
      <c r="A66" s="38">
        <v>1120233535</v>
      </c>
      <c r="B66" s="22">
        <v>21.75</v>
      </c>
      <c r="C66" s="22">
        <v>1855.25</v>
      </c>
      <c r="D66" s="22">
        <v>85.298850574712645</v>
      </c>
      <c r="E66" s="22">
        <v>70</v>
      </c>
      <c r="F66" s="22">
        <v>12.55</v>
      </c>
      <c r="G66" s="22">
        <f>_xlfn.RANK.EQ(F66,F:F)</f>
        <v>35</v>
      </c>
      <c r="H66" s="39">
        <f t="shared" ref="H66:H97" si="2">E66*0.85+G66*0.15</f>
        <v>64.75</v>
      </c>
      <c r="I66" s="22">
        <v>65</v>
      </c>
      <c r="J66" s="22"/>
      <c r="K66" s="22"/>
      <c r="M66" s="30"/>
    </row>
    <row r="67" spans="1:13" customFormat="1" x14ac:dyDescent="0.2">
      <c r="A67" s="38">
        <v>1120230845</v>
      </c>
      <c r="B67" s="22">
        <v>23.75</v>
      </c>
      <c r="C67" s="22">
        <v>2021.5</v>
      </c>
      <c r="D67" s="22">
        <v>85.115789473684217</v>
      </c>
      <c r="E67" s="22">
        <v>72</v>
      </c>
      <c r="F67" s="22">
        <v>12.4</v>
      </c>
      <c r="G67" s="22">
        <f>_xlfn.RANK.EQ(F67,F:F)</f>
        <v>37</v>
      </c>
      <c r="H67" s="39">
        <f t="shared" si="2"/>
        <v>66.75</v>
      </c>
      <c r="I67" s="22">
        <v>66</v>
      </c>
      <c r="J67" s="22"/>
      <c r="K67" s="22"/>
      <c r="M67" s="30"/>
    </row>
    <row r="68" spans="1:13" customFormat="1" x14ac:dyDescent="0.2">
      <c r="A68" s="38">
        <v>1120231150</v>
      </c>
      <c r="B68" s="22">
        <v>23.25</v>
      </c>
      <c r="C68" s="22">
        <v>1988.5</v>
      </c>
      <c r="D68" s="22">
        <v>85.526881720430111</v>
      </c>
      <c r="E68" s="22">
        <v>66</v>
      </c>
      <c r="F68" s="22">
        <v>8.3500000000000014</v>
      </c>
      <c r="G68" s="22">
        <f>_xlfn.RANK.EQ(F68,F:F)</f>
        <v>78</v>
      </c>
      <c r="H68" s="39">
        <f t="shared" si="2"/>
        <v>67.8</v>
      </c>
      <c r="I68" s="22">
        <v>67</v>
      </c>
      <c r="J68" s="22"/>
      <c r="K68" s="22"/>
      <c r="M68" s="30"/>
    </row>
    <row r="69" spans="1:13" customFormat="1" x14ac:dyDescent="0.2">
      <c r="A69" s="38">
        <v>1120233085</v>
      </c>
      <c r="B69" s="22">
        <v>23.25</v>
      </c>
      <c r="C69" s="22">
        <v>2000.5</v>
      </c>
      <c r="D69" s="22">
        <v>86.043010752688176</v>
      </c>
      <c r="E69" s="22">
        <v>62</v>
      </c>
      <c r="F69" s="22">
        <v>6.35</v>
      </c>
      <c r="G69" s="22">
        <f>_xlfn.RANK.EQ(F69,F:F)</f>
        <v>102</v>
      </c>
      <c r="H69" s="39">
        <f t="shared" si="2"/>
        <v>68</v>
      </c>
      <c r="I69" s="22">
        <v>68</v>
      </c>
      <c r="J69" s="22"/>
      <c r="K69" s="22"/>
      <c r="M69" s="30"/>
    </row>
    <row r="70" spans="1:13" customFormat="1" x14ac:dyDescent="0.2">
      <c r="A70" s="38">
        <v>1120233411</v>
      </c>
      <c r="B70" s="22">
        <v>21.75</v>
      </c>
      <c r="C70" s="22">
        <v>1855.5</v>
      </c>
      <c r="D70" s="22">
        <v>85.310344827586206</v>
      </c>
      <c r="E70" s="22">
        <v>68</v>
      </c>
      <c r="F70" s="22">
        <v>8.5</v>
      </c>
      <c r="G70" s="22">
        <f>_xlfn.RANK.EQ(F70,F:F)</f>
        <v>74</v>
      </c>
      <c r="H70" s="39">
        <f t="shared" si="2"/>
        <v>68.899999999999991</v>
      </c>
      <c r="I70" s="22">
        <v>69</v>
      </c>
      <c r="J70" s="22"/>
      <c r="K70" s="22"/>
      <c r="M70" s="30"/>
    </row>
    <row r="71" spans="1:13" customFormat="1" x14ac:dyDescent="0.2">
      <c r="A71" s="38">
        <v>1120232786</v>
      </c>
      <c r="B71" s="22">
        <v>23.75</v>
      </c>
      <c r="C71" s="22">
        <v>2048.5</v>
      </c>
      <c r="D71" s="22">
        <v>86.252631578947373</v>
      </c>
      <c r="E71" s="22">
        <v>60</v>
      </c>
      <c r="F71" s="22">
        <v>4.9249999999999998</v>
      </c>
      <c r="G71" s="22">
        <f>_xlfn.RANK.EQ(F71,F:F)</f>
        <v>121</v>
      </c>
      <c r="H71" s="39">
        <f t="shared" si="2"/>
        <v>69.150000000000006</v>
      </c>
      <c r="I71" s="22">
        <v>70</v>
      </c>
      <c r="J71" s="22"/>
      <c r="K71" s="22"/>
      <c r="M71" s="30"/>
    </row>
    <row r="72" spans="1:13" customFormat="1" x14ac:dyDescent="0.2">
      <c r="A72" s="38">
        <v>1120233530</v>
      </c>
      <c r="B72" s="22">
        <v>28.25</v>
      </c>
      <c r="C72" s="22">
        <v>2398.5</v>
      </c>
      <c r="D72" s="22">
        <v>84.902654867256643</v>
      </c>
      <c r="E72" s="22">
        <v>77</v>
      </c>
      <c r="F72" s="22">
        <v>12.2</v>
      </c>
      <c r="G72" s="22">
        <f>_xlfn.RANK.EQ(F72,F:F)</f>
        <v>38</v>
      </c>
      <c r="H72" s="39">
        <f t="shared" si="2"/>
        <v>71.150000000000006</v>
      </c>
      <c r="I72" s="22">
        <v>71</v>
      </c>
      <c r="J72" s="22"/>
      <c r="K72" s="22"/>
      <c r="M72" s="30"/>
    </row>
    <row r="73" spans="1:13" customFormat="1" x14ac:dyDescent="0.2">
      <c r="A73" s="38">
        <v>1120231158</v>
      </c>
      <c r="B73" s="22">
        <v>20.25</v>
      </c>
      <c r="C73" s="22">
        <v>1715</v>
      </c>
      <c r="D73" s="22">
        <v>84.691358024691354</v>
      </c>
      <c r="E73" s="22">
        <v>78</v>
      </c>
      <c r="F73" s="22">
        <v>9.8000000000000007</v>
      </c>
      <c r="G73" s="22">
        <f>_xlfn.RANK.EQ(F73,F:F)</f>
        <v>59</v>
      </c>
      <c r="H73" s="39">
        <f t="shared" si="2"/>
        <v>75.149999999999991</v>
      </c>
      <c r="I73" s="22">
        <v>72</v>
      </c>
      <c r="J73" s="22"/>
      <c r="K73" s="22"/>
      <c r="M73" s="30"/>
    </row>
    <row r="74" spans="1:13" customFormat="1" x14ac:dyDescent="0.2">
      <c r="A74" s="38">
        <v>1120231817</v>
      </c>
      <c r="B74" s="22">
        <v>26.75</v>
      </c>
      <c r="C74" s="22">
        <v>2273</v>
      </c>
      <c r="D74" s="22">
        <v>84.971962616822424</v>
      </c>
      <c r="E74" s="22">
        <v>75</v>
      </c>
      <c r="F74" s="22">
        <v>8.4</v>
      </c>
      <c r="G74" s="22">
        <f>_xlfn.RANK.EQ(F74,F:F)</f>
        <v>77</v>
      </c>
      <c r="H74" s="39">
        <f t="shared" si="2"/>
        <v>75.3</v>
      </c>
      <c r="I74" s="22">
        <v>73</v>
      </c>
      <c r="J74" s="22"/>
      <c r="K74" s="22"/>
      <c r="M74" s="30"/>
    </row>
    <row r="75" spans="1:13" customFormat="1" x14ac:dyDescent="0.2">
      <c r="A75" s="38">
        <v>1120233681</v>
      </c>
      <c r="B75" s="22">
        <v>26.75</v>
      </c>
      <c r="C75" s="22">
        <v>2273.5</v>
      </c>
      <c r="D75" s="22">
        <v>84.99065420560747</v>
      </c>
      <c r="E75" s="22">
        <v>74</v>
      </c>
      <c r="F75" s="22">
        <v>7.3</v>
      </c>
      <c r="G75" s="22">
        <f>_xlfn.RANK.EQ(F75,F:F)</f>
        <v>85</v>
      </c>
      <c r="H75" s="39">
        <f t="shared" si="2"/>
        <v>75.650000000000006</v>
      </c>
      <c r="I75" s="22">
        <v>74</v>
      </c>
      <c r="J75" s="22"/>
      <c r="K75" s="22"/>
      <c r="M75" s="30"/>
    </row>
    <row r="76" spans="1:13" customFormat="1" x14ac:dyDescent="0.2">
      <c r="A76" s="38">
        <v>1120230856</v>
      </c>
      <c r="B76" s="22">
        <v>20.25</v>
      </c>
      <c r="C76" s="22">
        <v>1714</v>
      </c>
      <c r="D76" s="22">
        <v>84.641975308641975</v>
      </c>
      <c r="E76" s="22">
        <v>80</v>
      </c>
      <c r="F76" s="22">
        <v>10.299999999999999</v>
      </c>
      <c r="G76" s="22">
        <f>_xlfn.RANK.EQ(F76,F:F)</f>
        <v>55</v>
      </c>
      <c r="H76" s="39">
        <f t="shared" si="2"/>
        <v>76.25</v>
      </c>
      <c r="I76" s="22">
        <v>75</v>
      </c>
      <c r="J76" s="22"/>
      <c r="K76" s="22"/>
      <c r="M76" s="30"/>
    </row>
    <row r="77" spans="1:13" customFormat="1" x14ac:dyDescent="0.2">
      <c r="A77" s="38">
        <v>1120231157</v>
      </c>
      <c r="B77" s="22">
        <v>22.75</v>
      </c>
      <c r="C77" s="22">
        <v>1926.5</v>
      </c>
      <c r="D77" s="22">
        <v>84.681318681318686</v>
      </c>
      <c r="E77" s="22">
        <v>79</v>
      </c>
      <c r="F77" s="22">
        <v>9</v>
      </c>
      <c r="G77" s="22">
        <f>_xlfn.RANK.EQ(F77,F:F)</f>
        <v>68</v>
      </c>
      <c r="H77" s="39">
        <f t="shared" si="2"/>
        <v>77.349999999999994</v>
      </c>
      <c r="I77" s="22">
        <v>76</v>
      </c>
      <c r="J77" s="22"/>
      <c r="K77" s="22"/>
      <c r="M77" s="30"/>
    </row>
    <row r="78" spans="1:13" customFormat="1" x14ac:dyDescent="0.2">
      <c r="A78" s="38">
        <v>1120231903</v>
      </c>
      <c r="B78" s="22">
        <v>26.75</v>
      </c>
      <c r="C78" s="22">
        <v>2278</v>
      </c>
      <c r="D78" s="22">
        <v>85.158878504672899</v>
      </c>
      <c r="E78" s="22">
        <v>71</v>
      </c>
      <c r="F78" s="22">
        <v>5.05</v>
      </c>
      <c r="G78" s="22">
        <f>_xlfn.RANK.EQ(F78,F:F)</f>
        <v>120</v>
      </c>
      <c r="H78" s="39">
        <f t="shared" si="2"/>
        <v>78.349999999999994</v>
      </c>
      <c r="I78" s="22">
        <v>77</v>
      </c>
      <c r="J78" s="22"/>
      <c r="K78" s="22"/>
      <c r="M78" s="30"/>
    </row>
    <row r="79" spans="1:13" customFormat="1" x14ac:dyDescent="0.2">
      <c r="A79" s="38">
        <v>1120231413</v>
      </c>
      <c r="B79" s="22">
        <v>26.75</v>
      </c>
      <c r="C79" s="22">
        <v>2261.25</v>
      </c>
      <c r="D79" s="22">
        <v>84.532710280373834</v>
      </c>
      <c r="E79" s="22">
        <v>83</v>
      </c>
      <c r="F79" s="22">
        <v>10.75</v>
      </c>
      <c r="G79" s="22">
        <f>_xlfn.RANK.EQ(F79,F:F)</f>
        <v>52</v>
      </c>
      <c r="H79" s="39">
        <f t="shared" si="2"/>
        <v>78.349999999999994</v>
      </c>
      <c r="I79" s="22">
        <v>78</v>
      </c>
      <c r="J79" s="22"/>
      <c r="K79" s="22"/>
      <c r="M79" s="30"/>
    </row>
    <row r="80" spans="1:13" customFormat="1" x14ac:dyDescent="0.2">
      <c r="A80" s="38">
        <v>1120233685</v>
      </c>
      <c r="B80" s="22">
        <v>22.75</v>
      </c>
      <c r="C80" s="22">
        <v>1917</v>
      </c>
      <c r="D80" s="22">
        <v>84.263736263736263</v>
      </c>
      <c r="E80" s="22">
        <v>88</v>
      </c>
      <c r="F80" s="22">
        <v>14.100000000000001</v>
      </c>
      <c r="G80" s="22">
        <f>_xlfn.RANK.EQ(F80,F:F)</f>
        <v>28</v>
      </c>
      <c r="H80" s="39">
        <f t="shared" si="2"/>
        <v>79</v>
      </c>
      <c r="I80" s="22">
        <v>79</v>
      </c>
      <c r="J80" s="22"/>
      <c r="K80" s="22"/>
      <c r="M80" s="30"/>
    </row>
    <row r="81" spans="1:13" customFormat="1" x14ac:dyDescent="0.2">
      <c r="A81" s="38">
        <v>1120231904</v>
      </c>
      <c r="B81" s="22">
        <v>26.75</v>
      </c>
      <c r="C81" s="22">
        <v>2283.25</v>
      </c>
      <c r="D81" s="22">
        <v>85.355140186915889</v>
      </c>
      <c r="E81" s="22">
        <v>67</v>
      </c>
      <c r="F81" s="22">
        <v>1.9000000000000001</v>
      </c>
      <c r="G81" s="22">
        <f>_xlfn.RANK.EQ(F81,F:F)</f>
        <v>147</v>
      </c>
      <c r="H81" s="39">
        <f t="shared" si="2"/>
        <v>79</v>
      </c>
      <c r="I81" s="22">
        <v>80</v>
      </c>
      <c r="J81" s="22"/>
      <c r="K81" s="22"/>
      <c r="M81" s="30"/>
    </row>
    <row r="82" spans="1:13" customFormat="1" x14ac:dyDescent="0.2">
      <c r="A82" s="38">
        <v>1120234023</v>
      </c>
      <c r="B82" s="22">
        <v>27.75</v>
      </c>
      <c r="C82" s="22">
        <v>2330</v>
      </c>
      <c r="D82" s="22">
        <v>83.963963963963963</v>
      </c>
      <c r="E82" s="22">
        <v>91</v>
      </c>
      <c r="F82" s="22">
        <v>13.975</v>
      </c>
      <c r="G82" s="22">
        <f>_xlfn.RANK.EQ(F82,F:F)</f>
        <v>29</v>
      </c>
      <c r="H82" s="39">
        <f t="shared" si="2"/>
        <v>81.699999999999989</v>
      </c>
      <c r="I82" s="22">
        <v>83</v>
      </c>
      <c r="J82" s="37"/>
      <c r="K82" s="37"/>
      <c r="M82" s="30"/>
    </row>
    <row r="83" spans="1:13" customFormat="1" x14ac:dyDescent="0.2">
      <c r="A83" s="38">
        <v>1120231411</v>
      </c>
      <c r="B83" s="22">
        <v>21.75</v>
      </c>
      <c r="C83" s="22">
        <v>1851</v>
      </c>
      <c r="D83" s="22">
        <v>85.103448275862064</v>
      </c>
      <c r="E83" s="22">
        <v>73</v>
      </c>
      <c r="F83" s="22">
        <v>2.4</v>
      </c>
      <c r="G83" s="22">
        <f>_xlfn.RANK.EQ(F83,F:F)</f>
        <v>137</v>
      </c>
      <c r="H83" s="39">
        <f t="shared" si="2"/>
        <v>82.6</v>
      </c>
      <c r="I83" s="22">
        <v>81</v>
      </c>
      <c r="J83" s="22"/>
      <c r="K83" s="22"/>
      <c r="M83" s="30"/>
    </row>
    <row r="84" spans="1:13" s="6" customFormat="1" x14ac:dyDescent="0.2">
      <c r="A84" s="38">
        <v>1120231149</v>
      </c>
      <c r="B84" s="22">
        <v>24.75</v>
      </c>
      <c r="C84" s="22">
        <v>2061.5</v>
      </c>
      <c r="D84" s="22">
        <v>84.317800000000005</v>
      </c>
      <c r="E84" s="22">
        <v>87</v>
      </c>
      <c r="F84" s="22">
        <v>8.9</v>
      </c>
      <c r="G84" s="22">
        <f>_xlfn.RANK.EQ(F84,F:F)</f>
        <v>70</v>
      </c>
      <c r="H84" s="39">
        <f t="shared" si="2"/>
        <v>84.45</v>
      </c>
      <c r="I84" s="22">
        <v>82</v>
      </c>
      <c r="J84" s="22"/>
      <c r="K84" s="22"/>
      <c r="M84" s="31"/>
    </row>
    <row r="85" spans="1:13" customFormat="1" x14ac:dyDescent="0.2">
      <c r="A85" s="38">
        <v>1120233690</v>
      </c>
      <c r="B85" s="22">
        <v>21.75</v>
      </c>
      <c r="C85" s="22">
        <v>1826.5</v>
      </c>
      <c r="D85" s="22">
        <v>83.977011494252878</v>
      </c>
      <c r="E85" s="22">
        <v>90</v>
      </c>
      <c r="F85" s="22">
        <v>10.25</v>
      </c>
      <c r="G85" s="22">
        <f>_xlfn.RANK.EQ(F85,F:F)</f>
        <v>56</v>
      </c>
      <c r="H85" s="39">
        <f t="shared" si="2"/>
        <v>84.9</v>
      </c>
      <c r="I85" s="22">
        <v>84</v>
      </c>
      <c r="J85" s="22"/>
      <c r="K85" s="22"/>
      <c r="M85" s="30"/>
    </row>
    <row r="86" spans="1:13" customFormat="1" x14ac:dyDescent="0.2">
      <c r="A86" s="38">
        <v>1120231906</v>
      </c>
      <c r="B86" s="22">
        <v>24.75</v>
      </c>
      <c r="C86" s="22">
        <v>2061.5</v>
      </c>
      <c r="D86" s="22">
        <v>83.292929292929287</v>
      </c>
      <c r="E86" s="22">
        <v>100</v>
      </c>
      <c r="F86" s="22">
        <v>18.600000000000001</v>
      </c>
      <c r="G86" s="22">
        <f>_xlfn.RANK.EQ(F86,F:F)</f>
        <v>8</v>
      </c>
      <c r="H86" s="39">
        <f t="shared" si="2"/>
        <v>86.2</v>
      </c>
      <c r="I86" s="22">
        <v>85</v>
      </c>
      <c r="J86" s="22"/>
      <c r="K86" s="22"/>
      <c r="M86" s="30"/>
    </row>
    <row r="87" spans="1:13" customFormat="1" x14ac:dyDescent="0.2">
      <c r="A87" s="38">
        <v>1120231669</v>
      </c>
      <c r="B87" s="22">
        <v>35.75</v>
      </c>
      <c r="C87" s="22">
        <v>3024.5</v>
      </c>
      <c r="D87" s="22">
        <v>84.6013986013986</v>
      </c>
      <c r="E87" s="22">
        <v>82</v>
      </c>
      <c r="F87" s="22">
        <v>5.6</v>
      </c>
      <c r="G87" s="22">
        <f>_xlfn.RANK.EQ(F87,F:F)</f>
        <v>112</v>
      </c>
      <c r="H87" s="39">
        <f t="shared" si="2"/>
        <v>86.5</v>
      </c>
      <c r="I87" s="22">
        <v>86</v>
      </c>
      <c r="J87" s="22"/>
      <c r="K87" s="25" t="s">
        <v>37</v>
      </c>
      <c r="M87" s="30"/>
    </row>
    <row r="88" spans="1:13" customFormat="1" x14ac:dyDescent="0.2">
      <c r="A88" s="38">
        <v>1120234005</v>
      </c>
      <c r="B88" s="22">
        <v>18.75</v>
      </c>
      <c r="C88" s="22">
        <v>1584.5</v>
      </c>
      <c r="D88" s="22">
        <v>84.506666666666661</v>
      </c>
      <c r="E88" s="22">
        <v>84</v>
      </c>
      <c r="F88" s="22">
        <v>6.3</v>
      </c>
      <c r="G88" s="22">
        <f>_xlfn.RANK.EQ(F88,F:F)</f>
        <v>103</v>
      </c>
      <c r="H88" s="39">
        <f t="shared" si="2"/>
        <v>86.85</v>
      </c>
      <c r="I88" s="22">
        <v>87</v>
      </c>
      <c r="J88" s="22"/>
      <c r="K88" s="22"/>
      <c r="M88" s="30"/>
    </row>
    <row r="89" spans="1:13" customFormat="1" x14ac:dyDescent="0.2">
      <c r="A89" s="38">
        <v>1120232643</v>
      </c>
      <c r="B89" s="22">
        <v>29.75</v>
      </c>
      <c r="C89" s="22">
        <v>2526</v>
      </c>
      <c r="D89" s="22">
        <v>84.907563025210081</v>
      </c>
      <c r="E89" s="22">
        <v>76</v>
      </c>
      <c r="F89" s="22">
        <v>0</v>
      </c>
      <c r="G89" s="22">
        <f>_xlfn.RANK.EQ(F89,F:F)</f>
        <v>151</v>
      </c>
      <c r="H89" s="39">
        <f t="shared" si="2"/>
        <v>87.25</v>
      </c>
      <c r="I89" s="22">
        <v>88</v>
      </c>
      <c r="J89" s="22"/>
      <c r="K89" s="22"/>
      <c r="M89" s="30"/>
    </row>
    <row r="90" spans="1:13" customFormat="1" x14ac:dyDescent="0.2">
      <c r="A90" s="38">
        <v>1120232779</v>
      </c>
      <c r="B90" s="22">
        <v>20.25</v>
      </c>
      <c r="C90" s="22">
        <v>1711.25</v>
      </c>
      <c r="D90" s="22">
        <v>84.506172839506178</v>
      </c>
      <c r="E90" s="22">
        <v>85</v>
      </c>
      <c r="F90" s="22">
        <v>5.8999999999999995</v>
      </c>
      <c r="G90" s="22">
        <f>_xlfn.RANK.EQ(F90,F:F)</f>
        <v>107</v>
      </c>
      <c r="H90" s="39">
        <f t="shared" si="2"/>
        <v>88.3</v>
      </c>
      <c r="I90" s="22">
        <v>89</v>
      </c>
      <c r="J90" s="22"/>
      <c r="K90" s="22"/>
      <c r="M90" s="30"/>
    </row>
    <row r="91" spans="1:13" customFormat="1" x14ac:dyDescent="0.2">
      <c r="A91" s="38">
        <v>1120233054</v>
      </c>
      <c r="B91" s="22">
        <v>26.75</v>
      </c>
      <c r="C91" s="22">
        <v>2263.5</v>
      </c>
      <c r="D91" s="22">
        <v>84.616822429906549</v>
      </c>
      <c r="E91" s="22">
        <v>81</v>
      </c>
      <c r="F91" s="22">
        <v>3.4000000000000004</v>
      </c>
      <c r="G91" s="22">
        <f>_xlfn.RANK.EQ(F91,F:F)</f>
        <v>133</v>
      </c>
      <c r="H91" s="39">
        <f t="shared" si="2"/>
        <v>88.8</v>
      </c>
      <c r="I91" s="22">
        <v>90</v>
      </c>
      <c r="J91" s="22"/>
      <c r="K91" s="22"/>
      <c r="M91" s="30"/>
    </row>
    <row r="92" spans="1:13" customFormat="1" x14ac:dyDescent="0.2">
      <c r="A92" s="38">
        <v>1120233694</v>
      </c>
      <c r="B92" s="22">
        <v>23.75</v>
      </c>
      <c r="C92" s="22">
        <v>1989</v>
      </c>
      <c r="D92" s="22">
        <v>83.747368421052627</v>
      </c>
      <c r="E92" s="22">
        <v>94</v>
      </c>
      <c r="F92" s="22">
        <v>9.35</v>
      </c>
      <c r="G92" s="22">
        <f>_xlfn.RANK.EQ(F92,F:F)</f>
        <v>66</v>
      </c>
      <c r="H92" s="39">
        <f t="shared" si="2"/>
        <v>89.8</v>
      </c>
      <c r="I92" s="22">
        <v>91</v>
      </c>
      <c r="J92" s="22"/>
      <c r="K92" s="22"/>
      <c r="M92" s="30"/>
    </row>
    <row r="93" spans="1:13" customFormat="1" x14ac:dyDescent="0.2">
      <c r="A93" s="38">
        <v>1120232646</v>
      </c>
      <c r="B93" s="22">
        <v>20.75</v>
      </c>
      <c r="C93" s="22">
        <v>1729.25</v>
      </c>
      <c r="D93" s="22">
        <v>83.337349397590359</v>
      </c>
      <c r="E93" s="22">
        <v>99</v>
      </c>
      <c r="F93" s="22">
        <v>11.700000000000001</v>
      </c>
      <c r="G93" s="22">
        <f>_xlfn.RANK.EQ(F93,F:F)</f>
        <v>43</v>
      </c>
      <c r="H93" s="39">
        <f t="shared" si="2"/>
        <v>90.6</v>
      </c>
      <c r="I93" s="22">
        <v>92</v>
      </c>
      <c r="J93" s="22"/>
      <c r="K93" s="22"/>
      <c r="M93" s="30"/>
    </row>
    <row r="94" spans="1:13" customFormat="1" x14ac:dyDescent="0.2">
      <c r="A94" s="38">
        <v>1120230851</v>
      </c>
      <c r="B94" s="22">
        <v>22.75</v>
      </c>
      <c r="C94" s="22">
        <v>1912.75</v>
      </c>
      <c r="D94" s="22">
        <v>84.07692307692308</v>
      </c>
      <c r="E94" s="22">
        <v>89</v>
      </c>
      <c r="F94" s="22">
        <v>6.3999999999999995</v>
      </c>
      <c r="G94" s="22">
        <f>_xlfn.RANK.EQ(F94,F:F)</f>
        <v>100</v>
      </c>
      <c r="H94" s="39">
        <f t="shared" si="2"/>
        <v>90.649999999999991</v>
      </c>
      <c r="I94" s="22">
        <v>93</v>
      </c>
      <c r="J94" s="22"/>
      <c r="K94" s="22"/>
      <c r="M94" s="30"/>
    </row>
    <row r="95" spans="1:13" customFormat="1" x14ac:dyDescent="0.2">
      <c r="A95" s="38">
        <v>1120232460</v>
      </c>
      <c r="B95" s="22">
        <v>25.75</v>
      </c>
      <c r="C95" s="22">
        <v>2102</v>
      </c>
      <c r="D95" s="22">
        <v>83.547826086956505</v>
      </c>
      <c r="E95" s="22">
        <v>96</v>
      </c>
      <c r="F95" s="22">
        <v>9.6</v>
      </c>
      <c r="G95" s="22">
        <f>_xlfn.RANK.EQ(F95,F:F)</f>
        <v>62</v>
      </c>
      <c r="H95" s="39">
        <f t="shared" si="2"/>
        <v>90.899999999999991</v>
      </c>
      <c r="I95" s="22">
        <v>94</v>
      </c>
      <c r="J95" s="22"/>
      <c r="K95" s="22"/>
      <c r="M95" s="30"/>
    </row>
    <row r="96" spans="1:13" customFormat="1" x14ac:dyDescent="0.2">
      <c r="A96" s="38">
        <v>1120233679</v>
      </c>
      <c r="B96" s="22">
        <v>26.75</v>
      </c>
      <c r="C96" s="22">
        <v>2216</v>
      </c>
      <c r="D96" s="22">
        <v>82.841121495327101</v>
      </c>
      <c r="E96" s="22">
        <v>104</v>
      </c>
      <c r="F96" s="22">
        <v>17.05</v>
      </c>
      <c r="G96" s="22">
        <f>_xlfn.RANK.EQ(F96,F:F)</f>
        <v>17</v>
      </c>
      <c r="H96" s="39">
        <f t="shared" si="2"/>
        <v>90.949999999999989</v>
      </c>
      <c r="I96" s="22">
        <v>95</v>
      </c>
      <c r="J96" s="22"/>
      <c r="K96" s="22"/>
      <c r="M96" s="30"/>
    </row>
    <row r="97" spans="1:13" customFormat="1" x14ac:dyDescent="0.2">
      <c r="A97" s="38">
        <v>1120233406</v>
      </c>
      <c r="B97" s="22">
        <v>26.25</v>
      </c>
      <c r="C97" s="22">
        <v>2214</v>
      </c>
      <c r="D97" s="22">
        <v>84.342857142857142</v>
      </c>
      <c r="E97" s="22">
        <v>86</v>
      </c>
      <c r="F97" s="22">
        <v>4.8</v>
      </c>
      <c r="G97" s="22">
        <f>_xlfn.RANK.EQ(F97,F:F)</f>
        <v>125</v>
      </c>
      <c r="H97" s="39">
        <f t="shared" si="2"/>
        <v>91.85</v>
      </c>
      <c r="I97" s="22">
        <v>96</v>
      </c>
      <c r="J97" s="22"/>
      <c r="K97" s="22"/>
      <c r="M97" s="30"/>
    </row>
    <row r="98" spans="1:13" customFormat="1" x14ac:dyDescent="0.2">
      <c r="A98" s="38">
        <v>1120231511</v>
      </c>
      <c r="B98" s="22">
        <v>25.25</v>
      </c>
      <c r="C98" s="22">
        <v>2120</v>
      </c>
      <c r="D98" s="22">
        <v>83.960396039603964</v>
      </c>
      <c r="E98" s="22">
        <v>92</v>
      </c>
      <c r="F98" s="22">
        <v>6.9999999999999991</v>
      </c>
      <c r="G98" s="22">
        <f>_xlfn.RANK.EQ(F98,F:F)</f>
        <v>92</v>
      </c>
      <c r="H98" s="39">
        <f t="shared" ref="H98:H129" si="3">E98*0.85+G98*0.15</f>
        <v>92</v>
      </c>
      <c r="I98" s="22">
        <v>97</v>
      </c>
      <c r="J98" s="22"/>
      <c r="K98" s="22"/>
      <c r="M98" s="30"/>
    </row>
    <row r="99" spans="1:13" s="6" customFormat="1" x14ac:dyDescent="0.2">
      <c r="A99" s="38">
        <v>1120231506</v>
      </c>
      <c r="B99" s="22">
        <v>22.75</v>
      </c>
      <c r="C99" s="22">
        <v>1906</v>
      </c>
      <c r="D99" s="22">
        <v>83.780219780219781</v>
      </c>
      <c r="E99" s="22">
        <v>93</v>
      </c>
      <c r="F99" s="22">
        <v>4.8499999999999996</v>
      </c>
      <c r="G99" s="22">
        <f>_xlfn.RANK.EQ(F99,F:F)</f>
        <v>123</v>
      </c>
      <c r="H99" s="39">
        <f t="shared" si="3"/>
        <v>97.5</v>
      </c>
      <c r="I99" s="22">
        <v>98</v>
      </c>
      <c r="J99" s="22"/>
      <c r="K99" s="22"/>
      <c r="M99" s="31"/>
    </row>
    <row r="100" spans="1:13" customFormat="1" x14ac:dyDescent="0.2">
      <c r="A100" s="38">
        <v>1120231504</v>
      </c>
      <c r="B100" s="22">
        <v>22.75</v>
      </c>
      <c r="C100" s="22">
        <v>1872</v>
      </c>
      <c r="D100" s="22">
        <v>82.285714285714292</v>
      </c>
      <c r="E100" s="22">
        <v>107</v>
      </c>
      <c r="F100" s="22">
        <v>10.9</v>
      </c>
      <c r="G100" s="22">
        <f>_xlfn.RANK.EQ(F100,F:F)</f>
        <v>50</v>
      </c>
      <c r="H100" s="39">
        <f t="shared" si="3"/>
        <v>98.45</v>
      </c>
      <c r="I100" s="22">
        <v>99</v>
      </c>
      <c r="J100" s="22"/>
      <c r="K100" s="22"/>
      <c r="M100" s="30"/>
    </row>
    <row r="101" spans="1:13" customFormat="1" x14ac:dyDescent="0.2">
      <c r="A101" s="38">
        <v>1120231812</v>
      </c>
      <c r="B101" s="22">
        <v>20.75</v>
      </c>
      <c r="C101" s="22">
        <v>1737.5</v>
      </c>
      <c r="D101" s="22">
        <v>83.734939759036138</v>
      </c>
      <c r="E101" s="22">
        <v>95</v>
      </c>
      <c r="F101" s="22">
        <v>4.8499999999999996</v>
      </c>
      <c r="G101" s="22">
        <f>_xlfn.RANK.EQ(F101,F:F)</f>
        <v>123</v>
      </c>
      <c r="H101" s="39">
        <f t="shared" si="3"/>
        <v>99.2</v>
      </c>
      <c r="I101" s="22">
        <v>100</v>
      </c>
      <c r="J101" s="22"/>
      <c r="K101" s="22"/>
      <c r="M101" s="30"/>
    </row>
    <row r="102" spans="1:13" customFormat="1" x14ac:dyDescent="0.2">
      <c r="A102" s="38">
        <v>1120231897</v>
      </c>
      <c r="B102" s="22">
        <v>27.25</v>
      </c>
      <c r="C102" s="22">
        <v>2276.25</v>
      </c>
      <c r="D102" s="22">
        <v>83.532110091743121</v>
      </c>
      <c r="E102" s="22">
        <v>97</v>
      </c>
      <c r="F102" s="22">
        <v>4.8</v>
      </c>
      <c r="G102" s="22">
        <f>_xlfn.RANK.EQ(F102,F:F)</f>
        <v>125</v>
      </c>
      <c r="H102" s="39">
        <f t="shared" si="3"/>
        <v>101.2</v>
      </c>
      <c r="I102" s="22">
        <v>101</v>
      </c>
      <c r="J102" s="22"/>
      <c r="K102" s="22"/>
      <c r="M102" s="30"/>
    </row>
    <row r="103" spans="1:13" customFormat="1" x14ac:dyDescent="0.2">
      <c r="A103" s="38">
        <v>1120233556</v>
      </c>
      <c r="B103" s="22">
        <v>20.75</v>
      </c>
      <c r="C103" s="22">
        <v>1694.75</v>
      </c>
      <c r="D103" s="22">
        <v>81.674698795180717</v>
      </c>
      <c r="E103" s="22">
        <v>112</v>
      </c>
      <c r="F103" s="22">
        <v>11.1</v>
      </c>
      <c r="G103" s="22">
        <f>_xlfn.RANK.EQ(F103,F:F)</f>
        <v>47</v>
      </c>
      <c r="H103" s="39">
        <f t="shared" si="3"/>
        <v>102.25</v>
      </c>
      <c r="I103" s="22">
        <v>102</v>
      </c>
      <c r="J103" s="22"/>
      <c r="K103" s="22"/>
      <c r="M103" s="30"/>
    </row>
    <row r="104" spans="1:13" customFormat="1" x14ac:dyDescent="0.2">
      <c r="A104" s="38">
        <v>1120231660</v>
      </c>
      <c r="B104" s="22">
        <v>30.75</v>
      </c>
      <c r="C104" s="22">
        <v>2486.5</v>
      </c>
      <c r="D104" s="22">
        <v>80.861788617886177</v>
      </c>
      <c r="E104" s="22">
        <v>117</v>
      </c>
      <c r="F104" s="22">
        <v>16</v>
      </c>
      <c r="G104" s="22">
        <f>_xlfn.RANK.EQ(F104,F:F)</f>
        <v>21</v>
      </c>
      <c r="H104" s="39">
        <f t="shared" si="3"/>
        <v>102.60000000000001</v>
      </c>
      <c r="I104" s="22">
        <v>103</v>
      </c>
      <c r="J104" s="22"/>
      <c r="K104" s="22"/>
      <c r="M104" s="30"/>
    </row>
    <row r="105" spans="1:13" customFormat="1" x14ac:dyDescent="0.2">
      <c r="A105" s="38">
        <v>1120231901</v>
      </c>
      <c r="B105" s="22">
        <v>26.25</v>
      </c>
      <c r="C105" s="22">
        <v>2191</v>
      </c>
      <c r="D105" s="22">
        <v>83.466666666666669</v>
      </c>
      <c r="E105" s="22">
        <v>98</v>
      </c>
      <c r="F105" s="22">
        <v>3.9000000000000004</v>
      </c>
      <c r="G105" s="22">
        <f>_xlfn.RANK.EQ(F105,F:F)</f>
        <v>129</v>
      </c>
      <c r="H105" s="39">
        <f t="shared" si="3"/>
        <v>102.64999999999999</v>
      </c>
      <c r="I105" s="22">
        <v>104</v>
      </c>
      <c r="J105" s="22"/>
      <c r="K105" s="22"/>
      <c r="M105" s="30"/>
    </row>
    <row r="106" spans="1:13" customFormat="1" x14ac:dyDescent="0.2">
      <c r="A106" s="38">
        <v>1120233409</v>
      </c>
      <c r="B106" s="22">
        <v>33.75</v>
      </c>
      <c r="C106" s="22">
        <v>2725.25</v>
      </c>
      <c r="D106" s="22">
        <v>80.748148148148147</v>
      </c>
      <c r="E106" s="22">
        <v>119</v>
      </c>
      <c r="F106" s="22">
        <v>18.399999999999999</v>
      </c>
      <c r="G106" s="22">
        <f>_xlfn.RANK.EQ(F106,F:F)</f>
        <v>10</v>
      </c>
      <c r="H106" s="39">
        <f t="shared" si="3"/>
        <v>102.64999999999999</v>
      </c>
      <c r="I106" s="22">
        <v>105</v>
      </c>
      <c r="J106" s="22"/>
      <c r="K106" s="22"/>
      <c r="M106" s="30"/>
    </row>
    <row r="107" spans="1:13" customFormat="1" x14ac:dyDescent="0.2">
      <c r="A107" s="38">
        <v>1120233230</v>
      </c>
      <c r="B107" s="22">
        <v>23.75</v>
      </c>
      <c r="C107" s="22">
        <v>1931</v>
      </c>
      <c r="D107" s="22">
        <v>81.305263157894743</v>
      </c>
      <c r="E107" s="22">
        <v>113</v>
      </c>
      <c r="F107" s="22">
        <v>11.100000000000001</v>
      </c>
      <c r="G107" s="22">
        <f>_xlfn.RANK.EQ(F107,F:F)</f>
        <v>46</v>
      </c>
      <c r="H107" s="39">
        <f t="shared" si="3"/>
        <v>102.95</v>
      </c>
      <c r="I107" s="22">
        <v>106</v>
      </c>
      <c r="J107" s="22"/>
      <c r="K107" s="14"/>
      <c r="M107" s="30"/>
    </row>
    <row r="108" spans="1:13" customFormat="1" x14ac:dyDescent="0.2">
      <c r="A108" s="38">
        <v>1120232789</v>
      </c>
      <c r="B108" s="22">
        <v>30.25</v>
      </c>
      <c r="C108" s="22">
        <v>2507.5</v>
      </c>
      <c r="D108" s="22">
        <v>82.892561983471069</v>
      </c>
      <c r="E108" s="22">
        <v>102</v>
      </c>
      <c r="F108" s="22">
        <v>5.8</v>
      </c>
      <c r="G108" s="22">
        <f>_xlfn.RANK.EQ(F108,F:F)</f>
        <v>110</v>
      </c>
      <c r="H108" s="39">
        <f t="shared" si="3"/>
        <v>103.2</v>
      </c>
      <c r="I108" s="22">
        <v>107</v>
      </c>
      <c r="J108" s="22"/>
      <c r="K108" s="22"/>
      <c r="M108" s="30"/>
    </row>
    <row r="109" spans="1:13" customFormat="1" x14ac:dyDescent="0.2">
      <c r="A109" s="38">
        <v>1120230854</v>
      </c>
      <c r="B109" s="22">
        <v>25.75</v>
      </c>
      <c r="C109" s="22">
        <v>2135.5</v>
      </c>
      <c r="D109" s="22">
        <v>82.932038834951456</v>
      </c>
      <c r="E109" s="22">
        <v>101</v>
      </c>
      <c r="F109" s="22">
        <v>4.625</v>
      </c>
      <c r="G109" s="22">
        <f>_xlfn.RANK.EQ(F109,F:F)</f>
        <v>127</v>
      </c>
      <c r="H109" s="39">
        <f t="shared" si="3"/>
        <v>104.89999999999999</v>
      </c>
      <c r="I109" s="22">
        <v>108</v>
      </c>
      <c r="J109" s="22"/>
      <c r="K109" s="22"/>
      <c r="M109" s="30"/>
    </row>
    <row r="110" spans="1:13" customFormat="1" x14ac:dyDescent="0.2">
      <c r="A110" s="38">
        <v>1120230969</v>
      </c>
      <c r="B110" s="22">
        <v>22.25</v>
      </c>
      <c r="C110" s="22">
        <v>1843.5</v>
      </c>
      <c r="D110" s="22">
        <v>82.853932584269657</v>
      </c>
      <c r="E110" s="22">
        <v>103</v>
      </c>
      <c r="F110" s="22">
        <v>5.2249999999999996</v>
      </c>
      <c r="G110" s="22">
        <f>_xlfn.RANK.EQ(F110,F:F)</f>
        <v>118</v>
      </c>
      <c r="H110" s="39">
        <f t="shared" si="3"/>
        <v>105.25</v>
      </c>
      <c r="I110" s="22">
        <v>109</v>
      </c>
      <c r="J110" s="22"/>
      <c r="K110" s="22"/>
      <c r="M110" s="30"/>
    </row>
    <row r="111" spans="1:13" customFormat="1" x14ac:dyDescent="0.2">
      <c r="A111" s="38">
        <v>1120231514</v>
      </c>
      <c r="B111" s="22">
        <v>29.75</v>
      </c>
      <c r="C111" s="22">
        <v>2406.5</v>
      </c>
      <c r="D111" s="22">
        <v>80.890756302521012</v>
      </c>
      <c r="E111" s="22">
        <v>116</v>
      </c>
      <c r="F111" s="22">
        <v>10.5</v>
      </c>
      <c r="G111" s="22">
        <f>_xlfn.RANK.EQ(F111,F:F)</f>
        <v>54</v>
      </c>
      <c r="H111" s="39">
        <f t="shared" si="3"/>
        <v>106.69999999999999</v>
      </c>
      <c r="I111" s="22">
        <v>110</v>
      </c>
      <c r="J111" s="22"/>
      <c r="K111" s="22"/>
      <c r="M111" s="30"/>
    </row>
    <row r="112" spans="1:13" customFormat="1" x14ac:dyDescent="0.2">
      <c r="A112" s="38">
        <v>1120233528</v>
      </c>
      <c r="B112" s="22">
        <v>21.75</v>
      </c>
      <c r="C112" s="22">
        <v>1797.25</v>
      </c>
      <c r="D112" s="22">
        <v>82.632183908045974</v>
      </c>
      <c r="E112" s="22">
        <v>106</v>
      </c>
      <c r="F112" s="22">
        <v>5.7</v>
      </c>
      <c r="G112" s="22">
        <f>_xlfn.RANK.EQ(F112,F:F)</f>
        <v>111</v>
      </c>
      <c r="H112" s="39">
        <f t="shared" si="3"/>
        <v>106.75</v>
      </c>
      <c r="I112" s="22">
        <v>111</v>
      </c>
      <c r="J112" s="22"/>
      <c r="K112" s="22"/>
      <c r="M112" s="30"/>
    </row>
    <row r="113" spans="1:13" customFormat="1" x14ac:dyDescent="0.2">
      <c r="A113" s="38">
        <v>1120233399</v>
      </c>
      <c r="B113" s="22">
        <v>27.75</v>
      </c>
      <c r="C113" s="22">
        <v>2280</v>
      </c>
      <c r="D113" s="22">
        <v>82.162162162162161</v>
      </c>
      <c r="E113" s="22">
        <v>108</v>
      </c>
      <c r="F113" s="22">
        <v>6.3</v>
      </c>
      <c r="G113" s="22">
        <f>_xlfn.RANK.EQ(F113,F:F)</f>
        <v>103</v>
      </c>
      <c r="H113" s="39">
        <f t="shared" si="3"/>
        <v>107.25</v>
      </c>
      <c r="I113" s="22">
        <v>112</v>
      </c>
      <c r="J113" s="22"/>
      <c r="K113" s="22"/>
      <c r="M113" s="30"/>
    </row>
    <row r="114" spans="1:13" customFormat="1" x14ac:dyDescent="0.2">
      <c r="A114" s="38">
        <v>1120233686</v>
      </c>
      <c r="B114" s="22">
        <v>29.25</v>
      </c>
      <c r="C114" s="22">
        <v>2421.75</v>
      </c>
      <c r="D114" s="22">
        <v>82.794871794871796</v>
      </c>
      <c r="E114" s="22">
        <v>105</v>
      </c>
      <c r="F114" s="22">
        <v>3.5</v>
      </c>
      <c r="G114" s="22">
        <f>_xlfn.RANK.EQ(F114,F:F)</f>
        <v>131</v>
      </c>
      <c r="H114" s="39">
        <f t="shared" si="3"/>
        <v>108.9</v>
      </c>
      <c r="I114" s="22">
        <v>113</v>
      </c>
      <c r="J114" s="22"/>
      <c r="K114" s="22"/>
      <c r="M114" s="30"/>
    </row>
    <row r="115" spans="1:13" customFormat="1" x14ac:dyDescent="0.2">
      <c r="A115" s="38">
        <v>1120230853</v>
      </c>
      <c r="B115" s="22">
        <v>20.75</v>
      </c>
      <c r="C115" s="22">
        <v>1703</v>
      </c>
      <c r="D115" s="22">
        <v>82.07228915662651</v>
      </c>
      <c r="E115" s="22">
        <v>109</v>
      </c>
      <c r="F115" s="22">
        <v>5.35</v>
      </c>
      <c r="G115" s="22">
        <f>_xlfn.RANK.EQ(F115,F:F)</f>
        <v>114</v>
      </c>
      <c r="H115" s="39">
        <f t="shared" si="3"/>
        <v>109.74999999999999</v>
      </c>
      <c r="I115" s="22">
        <v>114</v>
      </c>
      <c r="J115" s="22"/>
      <c r="K115" s="22"/>
      <c r="M115" s="30"/>
    </row>
    <row r="116" spans="1:13" customFormat="1" x14ac:dyDescent="0.2">
      <c r="A116" s="38">
        <v>1120233695</v>
      </c>
      <c r="B116" s="22">
        <v>23.75</v>
      </c>
      <c r="C116" s="22">
        <v>1941</v>
      </c>
      <c r="D116" s="22">
        <v>81.726315789473688</v>
      </c>
      <c r="E116" s="22">
        <v>111</v>
      </c>
      <c r="F116" s="22">
        <v>6.1000000000000005</v>
      </c>
      <c r="G116" s="22">
        <f>_xlfn.RANK.EQ(F116,F:F)</f>
        <v>105</v>
      </c>
      <c r="H116" s="39">
        <f t="shared" si="3"/>
        <v>110.1</v>
      </c>
      <c r="I116" s="22">
        <v>115</v>
      </c>
      <c r="J116" s="22"/>
      <c r="K116" s="22"/>
      <c r="M116" s="30"/>
    </row>
    <row r="117" spans="1:13" customFormat="1" x14ac:dyDescent="0.2">
      <c r="A117" s="38">
        <v>1120233696</v>
      </c>
      <c r="B117" s="22">
        <v>25.75</v>
      </c>
      <c r="C117" s="22">
        <v>2113</v>
      </c>
      <c r="D117" s="22">
        <v>82.05825242718447</v>
      </c>
      <c r="E117" s="22">
        <v>110</v>
      </c>
      <c r="F117" s="22">
        <v>3.5</v>
      </c>
      <c r="G117" s="22">
        <f>_xlfn.RANK.EQ(F117,F:F)</f>
        <v>131</v>
      </c>
      <c r="H117" s="39">
        <f t="shared" si="3"/>
        <v>113.15</v>
      </c>
      <c r="I117" s="22">
        <v>116</v>
      </c>
      <c r="J117" s="22"/>
      <c r="K117" s="22"/>
      <c r="M117" s="30"/>
    </row>
    <row r="118" spans="1:13" customFormat="1" x14ac:dyDescent="0.2">
      <c r="A118" s="38">
        <v>1120230852</v>
      </c>
      <c r="B118" s="22">
        <v>25.75</v>
      </c>
      <c r="C118" s="22">
        <v>2074.5</v>
      </c>
      <c r="D118" s="22">
        <v>80.5631067961165</v>
      </c>
      <c r="E118" s="22">
        <v>120</v>
      </c>
      <c r="F118" s="22">
        <v>8.4499999999999993</v>
      </c>
      <c r="G118" s="22">
        <f>_xlfn.RANK.EQ(F118,F:F)</f>
        <v>76</v>
      </c>
      <c r="H118" s="39">
        <f t="shared" si="3"/>
        <v>113.4</v>
      </c>
      <c r="I118" s="22">
        <v>117</v>
      </c>
      <c r="J118" s="22"/>
      <c r="K118" s="22"/>
      <c r="M118" s="30"/>
    </row>
    <row r="119" spans="1:13" customFormat="1" x14ac:dyDescent="0.2">
      <c r="A119" s="38">
        <v>1120231661</v>
      </c>
      <c r="B119" s="22">
        <v>29.75</v>
      </c>
      <c r="C119" s="22">
        <v>2379.5</v>
      </c>
      <c r="D119" s="22">
        <v>79.983193277310917</v>
      </c>
      <c r="E119" s="22">
        <v>123</v>
      </c>
      <c r="F119" s="22">
        <v>7.8999999999999995</v>
      </c>
      <c r="G119" s="22">
        <f>_xlfn.RANK.EQ(F119,F:F)</f>
        <v>81</v>
      </c>
      <c r="H119" s="39">
        <f t="shared" si="3"/>
        <v>116.7</v>
      </c>
      <c r="I119" s="22">
        <v>118</v>
      </c>
      <c r="J119" s="22"/>
      <c r="K119" s="22"/>
      <c r="M119" s="30"/>
    </row>
    <row r="120" spans="1:13" customFormat="1" x14ac:dyDescent="0.2">
      <c r="A120" s="38">
        <v>1120233087</v>
      </c>
      <c r="B120" s="22">
        <v>24.75</v>
      </c>
      <c r="C120" s="22">
        <v>2006.75</v>
      </c>
      <c r="D120" s="22">
        <v>81.080808080808083</v>
      </c>
      <c r="E120" s="22">
        <v>115</v>
      </c>
      <c r="F120" s="22">
        <v>2.9</v>
      </c>
      <c r="G120" s="22">
        <f>_xlfn.RANK.EQ(F120,F:F)</f>
        <v>134</v>
      </c>
      <c r="H120" s="39">
        <f t="shared" si="3"/>
        <v>117.85</v>
      </c>
      <c r="I120" s="22">
        <v>119</v>
      </c>
      <c r="J120" s="22"/>
      <c r="K120" s="22"/>
      <c r="M120" s="30"/>
    </row>
    <row r="121" spans="1:13" customFormat="1" x14ac:dyDescent="0.2">
      <c r="A121" s="38">
        <v>1120233682</v>
      </c>
      <c r="B121" s="22">
        <v>26.25</v>
      </c>
      <c r="C121" s="22">
        <v>2128.5</v>
      </c>
      <c r="D121" s="22">
        <v>81.085714285714289</v>
      </c>
      <c r="E121" s="22">
        <v>114</v>
      </c>
      <c r="F121" s="22">
        <v>2.2000000000000002</v>
      </c>
      <c r="G121" s="22">
        <f>_xlfn.RANK.EQ(F121,F:F)</f>
        <v>142</v>
      </c>
      <c r="H121" s="39">
        <f t="shared" si="3"/>
        <v>118.19999999999999</v>
      </c>
      <c r="I121" s="22">
        <v>120</v>
      </c>
      <c r="J121" s="22"/>
      <c r="K121" s="22"/>
      <c r="M121" s="30"/>
    </row>
    <row r="122" spans="1:13" customFormat="1" x14ac:dyDescent="0.2">
      <c r="A122" s="38">
        <v>1120233400</v>
      </c>
      <c r="B122" s="22">
        <v>21.75</v>
      </c>
      <c r="C122" s="22">
        <v>1746</v>
      </c>
      <c r="D122" s="22">
        <v>80.275862068965523</v>
      </c>
      <c r="E122" s="22">
        <v>121</v>
      </c>
      <c r="F122" s="22">
        <v>5.3</v>
      </c>
      <c r="G122" s="22">
        <f>_xlfn.RANK.EQ(F122,F:F)</f>
        <v>115</v>
      </c>
      <c r="H122" s="39">
        <f t="shared" si="3"/>
        <v>120.1</v>
      </c>
      <c r="I122" s="22">
        <v>121</v>
      </c>
      <c r="J122" s="22"/>
      <c r="K122" s="22"/>
      <c r="M122" s="30"/>
    </row>
    <row r="123" spans="1:13" customFormat="1" x14ac:dyDescent="0.2">
      <c r="A123" s="38">
        <v>1120232780</v>
      </c>
      <c r="B123" s="22">
        <v>29.75</v>
      </c>
      <c r="C123" s="22">
        <v>2362</v>
      </c>
      <c r="D123" s="22">
        <v>79.394957983193279</v>
      </c>
      <c r="E123" s="22">
        <v>127</v>
      </c>
      <c r="F123" s="22">
        <v>7.6</v>
      </c>
      <c r="G123" s="22">
        <f>_xlfn.RANK.EQ(F123,F:F)</f>
        <v>82</v>
      </c>
      <c r="H123" s="39">
        <f t="shared" si="3"/>
        <v>120.25</v>
      </c>
      <c r="I123" s="22">
        <v>122</v>
      </c>
      <c r="J123" s="22"/>
      <c r="K123" s="22"/>
      <c r="M123" s="30"/>
    </row>
    <row r="124" spans="1:13" customFormat="1" x14ac:dyDescent="0.2">
      <c r="A124" s="38">
        <v>1120230848</v>
      </c>
      <c r="B124" s="22">
        <v>24.75</v>
      </c>
      <c r="C124" s="22">
        <v>1957.25</v>
      </c>
      <c r="D124" s="22">
        <v>79.080808080808083</v>
      </c>
      <c r="E124" s="22">
        <v>129</v>
      </c>
      <c r="F124" s="22">
        <v>8.6999999999999993</v>
      </c>
      <c r="G124" s="22">
        <f>_xlfn.RANK.EQ(F124,F:F)</f>
        <v>71</v>
      </c>
      <c r="H124" s="39">
        <f t="shared" si="3"/>
        <v>120.3</v>
      </c>
      <c r="I124" s="22">
        <v>123</v>
      </c>
      <c r="J124" s="22"/>
      <c r="K124" s="22"/>
      <c r="M124" s="30"/>
    </row>
    <row r="125" spans="1:13" customFormat="1" x14ac:dyDescent="0.2">
      <c r="A125" s="38">
        <v>1120231414</v>
      </c>
      <c r="B125" s="22">
        <v>25.75</v>
      </c>
      <c r="C125" s="22">
        <v>2015</v>
      </c>
      <c r="D125" s="22">
        <v>78.252427184466015</v>
      </c>
      <c r="E125" s="22">
        <v>132</v>
      </c>
      <c r="F125" s="22">
        <v>9.7000000000000011</v>
      </c>
      <c r="G125" s="22">
        <f>_xlfn.RANK.EQ(F125,F:F)</f>
        <v>60</v>
      </c>
      <c r="H125" s="39">
        <f t="shared" si="3"/>
        <v>121.2</v>
      </c>
      <c r="I125" s="22">
        <v>124</v>
      </c>
      <c r="J125" s="22"/>
      <c r="K125" s="22"/>
      <c r="M125" s="30"/>
    </row>
    <row r="126" spans="1:13" customFormat="1" x14ac:dyDescent="0.2">
      <c r="A126" s="38">
        <v>1120233225</v>
      </c>
      <c r="B126" s="22">
        <v>20.75</v>
      </c>
      <c r="C126" s="22">
        <v>1677.5</v>
      </c>
      <c r="D126" s="22">
        <v>80.843373493975903</v>
      </c>
      <c r="E126" s="22">
        <v>118</v>
      </c>
      <c r="F126" s="22">
        <v>1.95</v>
      </c>
      <c r="G126" s="22">
        <f>_xlfn.RANK.EQ(F126,F:F)</f>
        <v>146</v>
      </c>
      <c r="H126" s="39">
        <f t="shared" si="3"/>
        <v>122.19999999999999</v>
      </c>
      <c r="I126" s="22">
        <v>125</v>
      </c>
      <c r="J126" s="22"/>
      <c r="K126" s="22"/>
      <c r="M126" s="30"/>
    </row>
    <row r="127" spans="1:13" customFormat="1" x14ac:dyDescent="0.2">
      <c r="A127" s="38">
        <v>1120230849</v>
      </c>
      <c r="B127" s="22">
        <v>24.25</v>
      </c>
      <c r="C127" s="22">
        <v>1939</v>
      </c>
      <c r="D127" s="22">
        <v>79.958762886597938</v>
      </c>
      <c r="E127" s="22">
        <v>124</v>
      </c>
      <c r="F127" s="22">
        <v>5.3</v>
      </c>
      <c r="G127" s="22">
        <f>_xlfn.RANK.EQ(F127,F:F)</f>
        <v>115</v>
      </c>
      <c r="H127" s="39">
        <f t="shared" si="3"/>
        <v>122.64999999999999</v>
      </c>
      <c r="I127" s="22">
        <v>126</v>
      </c>
      <c r="J127" s="22"/>
      <c r="K127" s="22"/>
      <c r="M127" s="30"/>
    </row>
    <row r="128" spans="1:13" customFormat="1" x14ac:dyDescent="0.2">
      <c r="A128" s="38">
        <v>1120231406</v>
      </c>
      <c r="B128" s="22">
        <v>27.75</v>
      </c>
      <c r="C128" s="22">
        <v>2077.75</v>
      </c>
      <c r="D128" s="22">
        <v>74.873873873873876</v>
      </c>
      <c r="E128" s="22">
        <v>139</v>
      </c>
      <c r="F128" s="22">
        <v>12.599999999999998</v>
      </c>
      <c r="G128" s="22">
        <f>_xlfn.RANK.EQ(F128,F:F)</f>
        <v>34</v>
      </c>
      <c r="H128" s="39">
        <f t="shared" si="3"/>
        <v>123.24999999999999</v>
      </c>
      <c r="I128" s="22">
        <v>127</v>
      </c>
      <c r="J128" s="22"/>
      <c r="K128" s="22"/>
      <c r="M128" s="30"/>
    </row>
    <row r="129" spans="1:13" customFormat="1" x14ac:dyDescent="0.2">
      <c r="A129" s="38">
        <v>1120231152</v>
      </c>
      <c r="B129" s="22">
        <v>29.75</v>
      </c>
      <c r="C129" s="22">
        <v>2318.5</v>
      </c>
      <c r="D129" s="22">
        <v>77.932773109243698</v>
      </c>
      <c r="E129" s="22">
        <v>134</v>
      </c>
      <c r="F129" s="22">
        <v>9.4999999999999982</v>
      </c>
      <c r="G129" s="22">
        <f>_xlfn.RANK.EQ(F129,F:F)</f>
        <v>64</v>
      </c>
      <c r="H129" s="39">
        <f t="shared" si="3"/>
        <v>123.49999999999999</v>
      </c>
      <c r="I129" s="22">
        <v>128</v>
      </c>
      <c r="J129" s="22"/>
      <c r="K129" s="22"/>
      <c r="M129" s="30"/>
    </row>
    <row r="130" spans="1:13" customFormat="1" x14ac:dyDescent="0.2">
      <c r="A130" s="38">
        <v>1120232785</v>
      </c>
      <c r="B130" s="22">
        <v>23.75</v>
      </c>
      <c r="C130" s="22">
        <v>1903</v>
      </c>
      <c r="D130" s="22">
        <v>80.126315789473679</v>
      </c>
      <c r="E130" s="22">
        <v>122</v>
      </c>
      <c r="F130" s="22">
        <v>2.4</v>
      </c>
      <c r="G130" s="22">
        <f>_xlfn.RANK.EQ(F130,F:F)</f>
        <v>137</v>
      </c>
      <c r="H130" s="39">
        <f t="shared" ref="H130:H153" si="4">E130*0.85+G130*0.15</f>
        <v>124.25</v>
      </c>
      <c r="I130" s="22">
        <v>129</v>
      </c>
      <c r="J130" s="22"/>
      <c r="K130" s="22"/>
      <c r="M130" s="30"/>
    </row>
    <row r="131" spans="1:13" customFormat="1" x14ac:dyDescent="0.2">
      <c r="A131" s="38">
        <v>1120233555</v>
      </c>
      <c r="B131" s="22">
        <v>31.75</v>
      </c>
      <c r="C131" s="22">
        <v>2506.75</v>
      </c>
      <c r="D131" s="22">
        <v>78.952755905511808</v>
      </c>
      <c r="E131" s="22">
        <v>131</v>
      </c>
      <c r="F131" s="22">
        <v>7.2250000000000005</v>
      </c>
      <c r="G131" s="22">
        <f>_xlfn.RANK.EQ(F131,F:F)</f>
        <v>86</v>
      </c>
      <c r="H131" s="39">
        <f t="shared" si="4"/>
        <v>124.25</v>
      </c>
      <c r="I131" s="22">
        <v>130</v>
      </c>
      <c r="J131" s="22"/>
      <c r="K131" s="22"/>
      <c r="M131" s="30"/>
    </row>
    <row r="132" spans="1:13" customFormat="1" x14ac:dyDescent="0.2">
      <c r="A132" s="38">
        <v>1120233410</v>
      </c>
      <c r="B132" s="22">
        <v>21.75</v>
      </c>
      <c r="C132" s="22">
        <v>1738.5</v>
      </c>
      <c r="D132" s="22">
        <v>79.931034482758619</v>
      </c>
      <c r="E132" s="22">
        <v>125</v>
      </c>
      <c r="F132" s="22">
        <v>4.1500000000000004</v>
      </c>
      <c r="G132" s="22">
        <f>_xlfn.RANK.EQ(F132,F:F)</f>
        <v>128</v>
      </c>
      <c r="H132" s="39">
        <f t="shared" si="4"/>
        <v>125.45</v>
      </c>
      <c r="I132" s="22">
        <v>131</v>
      </c>
      <c r="J132" s="22"/>
      <c r="K132" s="14"/>
      <c r="M132" s="30"/>
    </row>
    <row r="133" spans="1:13" customFormat="1" x14ac:dyDescent="0.2">
      <c r="A133" s="38">
        <v>1120233224</v>
      </c>
      <c r="B133" s="22">
        <v>29.75</v>
      </c>
      <c r="C133" s="22">
        <v>2355.5</v>
      </c>
      <c r="D133" s="22">
        <v>79.17647058823529</v>
      </c>
      <c r="E133" s="22">
        <v>128</v>
      </c>
      <c r="F133" s="22">
        <v>5.2</v>
      </c>
      <c r="G133" s="22">
        <f>_xlfn.RANK.EQ(F133,F:F)</f>
        <v>119</v>
      </c>
      <c r="H133" s="39">
        <f t="shared" si="4"/>
        <v>126.64999999999999</v>
      </c>
      <c r="I133" s="22">
        <v>132</v>
      </c>
      <c r="J133" s="22"/>
      <c r="K133" s="22"/>
      <c r="M133" s="30"/>
    </row>
    <row r="134" spans="1:13" customFormat="1" x14ac:dyDescent="0.2">
      <c r="A134" s="38">
        <v>1120231665</v>
      </c>
      <c r="B134" s="22">
        <v>26.75</v>
      </c>
      <c r="C134" s="22">
        <v>2112</v>
      </c>
      <c r="D134" s="22">
        <v>78.953271028037378</v>
      </c>
      <c r="E134" s="22">
        <v>130</v>
      </c>
      <c r="F134" s="22">
        <v>5.4</v>
      </c>
      <c r="G134" s="22">
        <f>_xlfn.RANK.EQ(F134,F:F)</f>
        <v>113</v>
      </c>
      <c r="H134" s="39">
        <f t="shared" si="4"/>
        <v>127.45</v>
      </c>
      <c r="I134" s="22">
        <v>133</v>
      </c>
      <c r="J134" s="22"/>
      <c r="K134" s="22"/>
      <c r="M134" s="30"/>
    </row>
    <row r="135" spans="1:13" customFormat="1" x14ac:dyDescent="0.2">
      <c r="A135" s="38">
        <v>1120233408</v>
      </c>
      <c r="B135" s="22">
        <v>27.25</v>
      </c>
      <c r="C135" s="22">
        <v>2168.25</v>
      </c>
      <c r="D135" s="22">
        <v>79.568807339449535</v>
      </c>
      <c r="E135" s="22">
        <v>126</v>
      </c>
      <c r="F135" s="22">
        <v>1.8</v>
      </c>
      <c r="G135" s="22">
        <f>_xlfn.RANK.EQ(F135,F:F)</f>
        <v>148</v>
      </c>
      <c r="H135" s="39">
        <f t="shared" si="4"/>
        <v>129.29999999999998</v>
      </c>
      <c r="I135" s="22">
        <v>134</v>
      </c>
      <c r="J135" s="22"/>
      <c r="K135" s="14"/>
      <c r="M135" s="30"/>
    </row>
    <row r="136" spans="1:13" customFormat="1" x14ac:dyDescent="0.2">
      <c r="A136" s="38">
        <v>1120233697</v>
      </c>
      <c r="B136" s="22">
        <v>21.75</v>
      </c>
      <c r="C136" s="22">
        <v>1697</v>
      </c>
      <c r="D136" s="22">
        <v>78.022988505747122</v>
      </c>
      <c r="E136" s="22">
        <v>133</v>
      </c>
      <c r="F136" s="22">
        <v>5.3</v>
      </c>
      <c r="G136" s="22">
        <f>_xlfn.RANK.EQ(F136,F:F)</f>
        <v>115</v>
      </c>
      <c r="H136" s="39">
        <f t="shared" si="4"/>
        <v>130.30000000000001</v>
      </c>
      <c r="I136" s="22">
        <v>135</v>
      </c>
      <c r="J136" s="22"/>
      <c r="K136" s="22"/>
      <c r="M136" s="30"/>
    </row>
    <row r="137" spans="1:13" customFormat="1" x14ac:dyDescent="0.2">
      <c r="A137" s="38">
        <v>1120233220</v>
      </c>
      <c r="B137" s="22">
        <v>26.75</v>
      </c>
      <c r="C137" s="22">
        <v>2059</v>
      </c>
      <c r="D137" s="22">
        <v>76.971962616822424</v>
      </c>
      <c r="E137" s="22">
        <v>136</v>
      </c>
      <c r="F137" s="22">
        <v>6.3999999999999995</v>
      </c>
      <c r="G137" s="22">
        <f>_xlfn.RANK.EQ(F137,F:F)</f>
        <v>100</v>
      </c>
      <c r="H137" s="39">
        <f t="shared" si="4"/>
        <v>130.6</v>
      </c>
      <c r="I137" s="22">
        <v>136</v>
      </c>
      <c r="J137" s="22"/>
      <c r="K137" s="22"/>
      <c r="M137" s="30"/>
    </row>
    <row r="138" spans="1:13" customFormat="1" x14ac:dyDescent="0.2">
      <c r="A138" s="38">
        <v>1120233427</v>
      </c>
      <c r="B138" s="22">
        <v>33.75</v>
      </c>
      <c r="C138" s="22">
        <v>2592.5</v>
      </c>
      <c r="D138" s="22">
        <v>76.81481481481481</v>
      </c>
      <c r="E138" s="22">
        <v>138</v>
      </c>
      <c r="F138" s="22">
        <v>7.0000000000000009</v>
      </c>
      <c r="G138" s="22">
        <f>_xlfn.RANK.EQ(F138,F:F)</f>
        <v>90</v>
      </c>
      <c r="H138" s="39">
        <f t="shared" si="4"/>
        <v>130.80000000000001</v>
      </c>
      <c r="I138" s="22">
        <v>137</v>
      </c>
      <c r="J138" s="22"/>
      <c r="K138" s="22"/>
      <c r="M138" s="30"/>
    </row>
    <row r="139" spans="1:13" customFormat="1" x14ac:dyDescent="0.2">
      <c r="A139" s="38">
        <v>1120231516</v>
      </c>
      <c r="B139" s="22">
        <v>28.75</v>
      </c>
      <c r="C139" s="22">
        <v>2150</v>
      </c>
      <c r="D139" s="22">
        <v>74.782608695652172</v>
      </c>
      <c r="E139" s="22">
        <v>140</v>
      </c>
      <c r="F139" s="22">
        <v>6.6499999999999995</v>
      </c>
      <c r="G139" s="22">
        <f>_xlfn.RANK.EQ(F139,F:F)</f>
        <v>98</v>
      </c>
      <c r="H139" s="39">
        <f t="shared" si="4"/>
        <v>133.69999999999999</v>
      </c>
      <c r="I139" s="22">
        <v>138</v>
      </c>
      <c r="J139" s="22"/>
      <c r="K139" s="14"/>
      <c r="M139" s="30"/>
    </row>
    <row r="140" spans="1:13" customFormat="1" x14ac:dyDescent="0.2">
      <c r="A140" s="38">
        <v>1120233428</v>
      </c>
      <c r="B140" s="22">
        <v>26.75</v>
      </c>
      <c r="C140" s="22">
        <v>2066</v>
      </c>
      <c r="D140" s="22">
        <v>77.233644859813083</v>
      </c>
      <c r="E140" s="22">
        <v>135</v>
      </c>
      <c r="F140" s="22">
        <v>1.9750000000000001</v>
      </c>
      <c r="G140" s="22">
        <f>_xlfn.RANK.EQ(F140,F:F)</f>
        <v>145</v>
      </c>
      <c r="H140" s="39">
        <f t="shared" si="4"/>
        <v>136.5</v>
      </c>
      <c r="I140" s="22">
        <v>139</v>
      </c>
      <c r="J140" s="22"/>
      <c r="K140" s="22"/>
      <c r="M140" s="30"/>
    </row>
    <row r="141" spans="1:13" customFormat="1" x14ac:dyDescent="0.2">
      <c r="A141" s="38">
        <v>1120233218</v>
      </c>
      <c r="B141" s="22">
        <v>24.75</v>
      </c>
      <c r="C141" s="22">
        <v>1901.75</v>
      </c>
      <c r="D141" s="22">
        <v>76.838383838383834</v>
      </c>
      <c r="E141" s="22">
        <v>137</v>
      </c>
      <c r="F141" s="22">
        <v>2.7</v>
      </c>
      <c r="G141" s="22">
        <f>_xlfn.RANK.EQ(F141,F:F)</f>
        <v>136</v>
      </c>
      <c r="H141" s="39">
        <f t="shared" si="4"/>
        <v>136.85</v>
      </c>
      <c r="I141" s="22">
        <v>140</v>
      </c>
      <c r="J141" s="22"/>
      <c r="K141" s="22"/>
      <c r="M141" s="30"/>
    </row>
    <row r="142" spans="1:13" customFormat="1" x14ac:dyDescent="0.2">
      <c r="A142" s="38">
        <v>1120231517</v>
      </c>
      <c r="B142" s="22">
        <v>27.25</v>
      </c>
      <c r="C142" s="22">
        <v>1895.5</v>
      </c>
      <c r="D142" s="22">
        <v>69.559633027522935</v>
      </c>
      <c r="E142" s="22">
        <v>145</v>
      </c>
      <c r="F142" s="22">
        <v>6.8</v>
      </c>
      <c r="G142" s="22">
        <f>_xlfn.RANK.EQ(F142,F:F)</f>
        <v>94</v>
      </c>
      <c r="H142" s="39">
        <f t="shared" si="4"/>
        <v>137.35</v>
      </c>
      <c r="I142" s="22">
        <v>141</v>
      </c>
      <c r="J142" s="22"/>
      <c r="K142" s="22"/>
      <c r="M142" s="30"/>
    </row>
    <row r="143" spans="1:13" customFormat="1" x14ac:dyDescent="0.2">
      <c r="A143" s="38">
        <v>1120230846</v>
      </c>
      <c r="B143" s="22">
        <v>26.75</v>
      </c>
      <c r="C143" s="22">
        <v>1956.5</v>
      </c>
      <c r="D143" s="22">
        <v>73.140186915887853</v>
      </c>
      <c r="E143" s="22">
        <v>143</v>
      </c>
      <c r="F143" s="22">
        <v>5.8250000000000002</v>
      </c>
      <c r="G143" s="22">
        <f>_xlfn.RANK.EQ(F143,F:F)</f>
        <v>109</v>
      </c>
      <c r="H143" s="39">
        <f t="shared" si="4"/>
        <v>137.9</v>
      </c>
      <c r="I143" s="22">
        <v>142</v>
      </c>
      <c r="J143" s="22"/>
      <c r="K143" s="22"/>
      <c r="M143" s="30"/>
    </row>
    <row r="144" spans="1:13" customFormat="1" x14ac:dyDescent="0.2">
      <c r="A144" s="38">
        <v>1120233689</v>
      </c>
      <c r="B144" s="22">
        <v>28.75</v>
      </c>
      <c r="C144" s="22">
        <v>1932.25</v>
      </c>
      <c r="D144" s="22">
        <v>67.208695652173915</v>
      </c>
      <c r="E144" s="22">
        <v>147</v>
      </c>
      <c r="F144" s="22">
        <v>6.8999999999999995</v>
      </c>
      <c r="G144" s="22">
        <f>_xlfn.RANK.EQ(F144,F:F)</f>
        <v>93</v>
      </c>
      <c r="H144" s="39">
        <f t="shared" si="4"/>
        <v>138.9</v>
      </c>
      <c r="I144" s="22">
        <v>143</v>
      </c>
      <c r="J144" s="22"/>
      <c r="K144" s="22"/>
      <c r="M144" s="30"/>
    </row>
    <row r="145" spans="1:13" customFormat="1" x14ac:dyDescent="0.2">
      <c r="A145" s="38">
        <v>1120233088</v>
      </c>
      <c r="B145" s="22">
        <v>27.25</v>
      </c>
      <c r="C145" s="22">
        <v>1805.5</v>
      </c>
      <c r="D145" s="22">
        <v>66.256880733944953</v>
      </c>
      <c r="E145" s="22">
        <v>149</v>
      </c>
      <c r="F145" s="22">
        <v>7.2</v>
      </c>
      <c r="G145" s="22">
        <f>_xlfn.RANK.EQ(F145,F:F)</f>
        <v>87</v>
      </c>
      <c r="H145" s="39">
        <f t="shared" si="4"/>
        <v>139.69999999999999</v>
      </c>
      <c r="I145" s="22">
        <v>144</v>
      </c>
      <c r="J145" s="22"/>
      <c r="K145" s="14"/>
      <c r="M145" s="30"/>
    </row>
    <row r="146" spans="1:13" customFormat="1" x14ac:dyDescent="0.2">
      <c r="A146" s="38">
        <v>1120233692</v>
      </c>
      <c r="B146" s="22">
        <v>32.75</v>
      </c>
      <c r="C146" s="22">
        <v>2112.5</v>
      </c>
      <c r="D146" s="22">
        <v>64.503816793893137</v>
      </c>
      <c r="E146" s="22">
        <v>151</v>
      </c>
      <c r="F146" s="22">
        <v>8.3000000000000007</v>
      </c>
      <c r="G146" s="22">
        <f>_xlfn.RANK.EQ(F146,F:F)</f>
        <v>79</v>
      </c>
      <c r="H146" s="39">
        <f t="shared" si="4"/>
        <v>140.19999999999999</v>
      </c>
      <c r="I146" s="22">
        <v>145</v>
      </c>
      <c r="J146" s="22"/>
      <c r="K146" s="22"/>
      <c r="M146" s="30"/>
    </row>
    <row r="147" spans="1:13" customFormat="1" x14ac:dyDescent="0.2">
      <c r="A147" s="38">
        <v>1120233418</v>
      </c>
      <c r="B147" s="22">
        <v>30.75</v>
      </c>
      <c r="C147" s="22">
        <v>2277.75</v>
      </c>
      <c r="D147" s="22">
        <v>74.073170731707322</v>
      </c>
      <c r="E147" s="22">
        <v>142</v>
      </c>
      <c r="F147" s="22">
        <v>2.9</v>
      </c>
      <c r="G147" s="22">
        <f>_xlfn.RANK.EQ(F147,F:F)</f>
        <v>134</v>
      </c>
      <c r="H147" s="39">
        <f t="shared" si="4"/>
        <v>140.80000000000001</v>
      </c>
      <c r="I147" s="22">
        <v>146</v>
      </c>
      <c r="J147" s="22"/>
      <c r="K147" s="22"/>
      <c r="M147" s="30"/>
    </row>
    <row r="148" spans="1:13" customFormat="1" x14ac:dyDescent="0.2">
      <c r="A148" s="38">
        <v>1120231808</v>
      </c>
      <c r="B148" s="22">
        <v>24.25</v>
      </c>
      <c r="C148" s="22">
        <v>1808.25</v>
      </c>
      <c r="D148" s="22">
        <v>74.567010309278345</v>
      </c>
      <c r="E148" s="22">
        <v>141</v>
      </c>
      <c r="F148" s="22">
        <v>1.8</v>
      </c>
      <c r="G148" s="22">
        <f>_xlfn.RANK.EQ(F148,F:F)</f>
        <v>148</v>
      </c>
      <c r="H148" s="39">
        <f t="shared" si="4"/>
        <v>142.04999999999998</v>
      </c>
      <c r="I148" s="22">
        <v>147</v>
      </c>
      <c r="J148" s="22"/>
      <c r="K148" s="14"/>
      <c r="M148" s="30"/>
    </row>
    <row r="149" spans="1:13" customFormat="1" x14ac:dyDescent="0.2">
      <c r="A149" s="38">
        <v>1120231412</v>
      </c>
      <c r="B149" s="22">
        <v>24.25</v>
      </c>
      <c r="C149" s="22">
        <v>1756.5</v>
      </c>
      <c r="D149" s="22">
        <v>72.432989690721655</v>
      </c>
      <c r="E149" s="22">
        <v>144</v>
      </c>
      <c r="F149" s="22">
        <v>2.4</v>
      </c>
      <c r="G149" s="22">
        <f>_xlfn.RANK.EQ(F149,F:F)</f>
        <v>137</v>
      </c>
      <c r="H149" s="39">
        <f t="shared" si="4"/>
        <v>142.94999999999999</v>
      </c>
      <c r="I149" s="22">
        <v>148</v>
      </c>
      <c r="J149" s="22"/>
      <c r="K149" s="22"/>
      <c r="M149" s="30"/>
    </row>
    <row r="150" spans="1:13" customFormat="1" x14ac:dyDescent="0.2">
      <c r="A150" s="38">
        <v>1120232459</v>
      </c>
      <c r="B150" s="22">
        <v>29.75</v>
      </c>
      <c r="C150" s="22">
        <v>2065</v>
      </c>
      <c r="D150" s="22">
        <v>69.411764705882348</v>
      </c>
      <c r="E150" s="22">
        <v>146</v>
      </c>
      <c r="F150" s="22">
        <v>1.8</v>
      </c>
      <c r="G150" s="22">
        <f>_xlfn.RANK.EQ(F150,F:F)</f>
        <v>148</v>
      </c>
      <c r="H150" s="39">
        <f t="shared" si="4"/>
        <v>146.29999999999998</v>
      </c>
      <c r="I150" s="22">
        <v>149</v>
      </c>
      <c r="J150" s="22"/>
      <c r="K150" s="22"/>
      <c r="M150" s="30"/>
    </row>
    <row r="151" spans="1:13" customFormat="1" x14ac:dyDescent="0.2">
      <c r="A151" s="38">
        <v>1120231410</v>
      </c>
      <c r="B151" s="22">
        <v>35.75</v>
      </c>
      <c r="C151" s="22">
        <v>2371.25</v>
      </c>
      <c r="D151" s="22">
        <v>66.328671328671334</v>
      </c>
      <c r="E151" s="22">
        <v>148</v>
      </c>
      <c r="F151" s="22">
        <v>2.2999999999999998</v>
      </c>
      <c r="G151" s="22">
        <f>_xlfn.RANK.EQ(F151,F:F)</f>
        <v>140</v>
      </c>
      <c r="H151" s="39">
        <f t="shared" si="4"/>
        <v>146.80000000000001</v>
      </c>
      <c r="I151" s="22">
        <v>150</v>
      </c>
      <c r="J151" s="22"/>
      <c r="K151" s="22"/>
      <c r="M151" s="30"/>
    </row>
    <row r="152" spans="1:13" customFormat="1" x14ac:dyDescent="0.2">
      <c r="A152" s="38">
        <v>1120233554</v>
      </c>
      <c r="B152" s="22">
        <v>21.75</v>
      </c>
      <c r="C152" s="22">
        <v>1409.75</v>
      </c>
      <c r="D152" s="22">
        <v>64.816091954022994</v>
      </c>
      <c r="E152" s="22">
        <v>150</v>
      </c>
      <c r="F152" s="22">
        <v>2.15</v>
      </c>
      <c r="G152" s="22">
        <f>_xlfn.RANK.EQ(F152,F:F)</f>
        <v>143</v>
      </c>
      <c r="H152" s="39">
        <f t="shared" si="4"/>
        <v>148.94999999999999</v>
      </c>
      <c r="I152" s="22">
        <v>151</v>
      </c>
      <c r="J152" s="22"/>
      <c r="K152" s="22"/>
      <c r="M152" s="30"/>
    </row>
    <row r="153" spans="1:13" customFormat="1" x14ac:dyDescent="0.2">
      <c r="A153" s="38">
        <v>1120230971</v>
      </c>
      <c r="B153" s="22">
        <v>41.25</v>
      </c>
      <c r="C153" s="22">
        <v>2423.5</v>
      </c>
      <c r="D153" s="22">
        <v>58.75151515151515</v>
      </c>
      <c r="E153" s="22">
        <v>152</v>
      </c>
      <c r="F153" s="22">
        <v>2.2999999999999998</v>
      </c>
      <c r="G153" s="22">
        <f>_xlfn.RANK.EQ(F153,F:F)</f>
        <v>140</v>
      </c>
      <c r="H153" s="39">
        <f t="shared" si="4"/>
        <v>150.19999999999999</v>
      </c>
      <c r="I153" s="22">
        <v>152</v>
      </c>
      <c r="J153" s="22"/>
      <c r="K153" s="22"/>
      <c r="M153" s="30"/>
    </row>
  </sheetData>
  <sortState ref="A2:M153">
    <sortCondition ref="H2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workbookViewId="0">
      <selection activeCell="M1" activeCellId="1" sqref="B1:B1048576 M1:M1048576"/>
    </sheetView>
  </sheetViews>
  <sheetFormatPr defaultRowHeight="14.25" x14ac:dyDescent="0.2"/>
  <cols>
    <col min="1" max="1" width="11.375" customWidth="1"/>
    <col min="4" max="4" width="11.375" customWidth="1"/>
    <col min="5" max="6" width="12.625" customWidth="1"/>
    <col min="7" max="7" width="12.25" customWidth="1"/>
    <col min="9" max="9" width="13.25" customWidth="1"/>
    <col min="10" max="10" width="10.5" customWidth="1"/>
    <col min="11" max="11" width="11.75" customWidth="1"/>
  </cols>
  <sheetData>
    <row r="1" spans="1:14" x14ac:dyDescent="0.2">
      <c r="A1" s="18" t="s">
        <v>0</v>
      </c>
      <c r="B1" s="18" t="s">
        <v>49</v>
      </c>
      <c r="C1" s="18" t="s">
        <v>50</v>
      </c>
      <c r="D1" s="18" t="s">
        <v>1</v>
      </c>
      <c r="E1" s="18" t="s">
        <v>2</v>
      </c>
      <c r="F1" s="18" t="s">
        <v>51</v>
      </c>
      <c r="G1" s="19" t="s">
        <v>52</v>
      </c>
      <c r="H1" s="19" t="s">
        <v>14</v>
      </c>
      <c r="I1" s="19" t="s">
        <v>15</v>
      </c>
      <c r="J1" s="27" t="s">
        <v>24</v>
      </c>
      <c r="K1" s="27" t="s">
        <v>27</v>
      </c>
    </row>
    <row r="2" spans="1:14" x14ac:dyDescent="0.2">
      <c r="A2" s="20">
        <v>1120233049</v>
      </c>
      <c r="B2" s="21">
        <v>29.75</v>
      </c>
      <c r="C2" s="21">
        <v>2822.5</v>
      </c>
      <c r="D2" s="21">
        <v>94.87394957983193</v>
      </c>
      <c r="E2" s="21">
        <v>1</v>
      </c>
      <c r="F2" s="21">
        <v>24.099999999999998</v>
      </c>
      <c r="G2" s="14">
        <v>2</v>
      </c>
      <c r="H2" s="14">
        <f>E2*0.85+G2*0.15</f>
        <v>1.1499999999999999</v>
      </c>
      <c r="I2" s="14">
        <v>1</v>
      </c>
      <c r="J2" s="23" t="s">
        <v>29</v>
      </c>
      <c r="K2" s="14"/>
      <c r="N2" s="30"/>
    </row>
    <row r="3" spans="1:14" x14ac:dyDescent="0.2">
      <c r="A3" s="20">
        <v>1120233524</v>
      </c>
      <c r="B3" s="21">
        <v>27.75</v>
      </c>
      <c r="C3" s="21">
        <v>2612.75</v>
      </c>
      <c r="D3" s="21">
        <v>94.153153153153156</v>
      </c>
      <c r="E3" s="21">
        <v>2</v>
      </c>
      <c r="F3" s="21">
        <v>22.1</v>
      </c>
      <c r="G3" s="14">
        <v>4</v>
      </c>
      <c r="H3" s="14">
        <f t="shared" ref="H3:H32" si="0">E3*0.85+G3*0.15</f>
        <v>2.2999999999999998</v>
      </c>
      <c r="I3" s="14">
        <v>2</v>
      </c>
      <c r="J3" s="23" t="s">
        <v>29</v>
      </c>
      <c r="K3" s="14"/>
      <c r="N3" s="30"/>
    </row>
    <row r="4" spans="1:14" x14ac:dyDescent="0.2">
      <c r="A4" s="20">
        <v>1120231815</v>
      </c>
      <c r="B4" s="21">
        <v>30.75</v>
      </c>
      <c r="C4" s="21">
        <v>2882</v>
      </c>
      <c r="D4" s="21">
        <v>93.723577235772353</v>
      </c>
      <c r="E4" s="21">
        <v>3</v>
      </c>
      <c r="F4" s="21">
        <v>11.299999999999999</v>
      </c>
      <c r="G4" s="14">
        <v>12</v>
      </c>
      <c r="H4" s="14">
        <f t="shared" si="0"/>
        <v>4.3499999999999996</v>
      </c>
      <c r="I4" s="14">
        <v>3</v>
      </c>
      <c r="J4" s="24" t="s">
        <v>30</v>
      </c>
      <c r="K4" s="14"/>
      <c r="N4" s="30"/>
    </row>
    <row r="5" spans="1:14" x14ac:dyDescent="0.2">
      <c r="A5" s="20">
        <v>1120231809</v>
      </c>
      <c r="B5" s="21">
        <v>26.75</v>
      </c>
      <c r="C5" s="21">
        <v>2441</v>
      </c>
      <c r="D5" s="21">
        <v>91.252336448598129</v>
      </c>
      <c r="E5" s="21">
        <v>4</v>
      </c>
      <c r="F5" s="21">
        <v>15.900000000000002</v>
      </c>
      <c r="G5" s="14">
        <v>8</v>
      </c>
      <c r="H5" s="14">
        <f t="shared" si="0"/>
        <v>4.5999999999999996</v>
      </c>
      <c r="I5" s="14">
        <v>4</v>
      </c>
      <c r="J5" s="24" t="s">
        <v>30</v>
      </c>
      <c r="K5" s="14"/>
      <c r="N5" s="30"/>
    </row>
    <row r="6" spans="1:14" x14ac:dyDescent="0.2">
      <c r="A6" s="20">
        <v>1120231147</v>
      </c>
      <c r="B6" s="21">
        <v>26.75</v>
      </c>
      <c r="C6" s="21">
        <v>2388.25</v>
      </c>
      <c r="D6" s="21">
        <v>89.280373831775705</v>
      </c>
      <c r="E6" s="21">
        <v>6</v>
      </c>
      <c r="F6" s="21">
        <v>22.599999999999998</v>
      </c>
      <c r="G6" s="14">
        <v>3</v>
      </c>
      <c r="H6" s="14">
        <f t="shared" si="0"/>
        <v>5.55</v>
      </c>
      <c r="I6" s="14">
        <v>5</v>
      </c>
      <c r="J6" s="24" t="s">
        <v>30</v>
      </c>
      <c r="K6" s="14"/>
      <c r="N6" s="30"/>
    </row>
    <row r="7" spans="1:14" x14ac:dyDescent="0.2">
      <c r="A7" s="20">
        <v>1120233402</v>
      </c>
      <c r="B7" s="21">
        <v>30.75</v>
      </c>
      <c r="C7" s="21">
        <v>2707.25</v>
      </c>
      <c r="D7" s="21">
        <v>88.040650406504071</v>
      </c>
      <c r="E7" s="21">
        <v>7</v>
      </c>
      <c r="F7" s="21">
        <v>25.250000000000004</v>
      </c>
      <c r="G7" s="14">
        <v>1</v>
      </c>
      <c r="H7" s="14">
        <f t="shared" si="0"/>
        <v>6.1000000000000005</v>
      </c>
      <c r="I7" s="14">
        <v>6</v>
      </c>
      <c r="J7" s="24" t="s">
        <v>30</v>
      </c>
      <c r="K7" s="14"/>
      <c r="N7" s="30"/>
    </row>
    <row r="8" spans="1:14" x14ac:dyDescent="0.2">
      <c r="A8" s="20">
        <v>1120231155</v>
      </c>
      <c r="B8" s="21">
        <v>34.75</v>
      </c>
      <c r="C8" s="21">
        <v>3133.75</v>
      </c>
      <c r="D8" s="21">
        <v>90.17985611510791</v>
      </c>
      <c r="E8" s="21">
        <v>5</v>
      </c>
      <c r="F8" s="21">
        <v>8.4249999999999989</v>
      </c>
      <c r="G8" s="14">
        <v>19</v>
      </c>
      <c r="H8" s="14">
        <f t="shared" si="0"/>
        <v>7.1</v>
      </c>
      <c r="I8" s="14">
        <v>7</v>
      </c>
      <c r="J8" s="24" t="s">
        <v>30</v>
      </c>
      <c r="K8" s="14"/>
      <c r="N8" s="30"/>
    </row>
    <row r="9" spans="1:14" x14ac:dyDescent="0.2">
      <c r="A9" s="20">
        <v>1120232637</v>
      </c>
      <c r="B9" s="21">
        <v>36.25</v>
      </c>
      <c r="C9" s="21">
        <v>3152.25</v>
      </c>
      <c r="D9" s="21">
        <v>86.958620689655177</v>
      </c>
      <c r="E9" s="21">
        <v>9</v>
      </c>
      <c r="F9" s="21">
        <v>18.8</v>
      </c>
      <c r="G9" s="14">
        <v>6</v>
      </c>
      <c r="H9" s="14">
        <f t="shared" si="0"/>
        <v>8.5499999999999989</v>
      </c>
      <c r="I9" s="14">
        <v>8</v>
      </c>
      <c r="J9" s="26" t="s">
        <v>31</v>
      </c>
      <c r="K9" s="14"/>
      <c r="N9" s="30"/>
    </row>
    <row r="10" spans="1:14" x14ac:dyDescent="0.2">
      <c r="A10" s="20">
        <v>1120233055</v>
      </c>
      <c r="B10" s="21">
        <v>24.75</v>
      </c>
      <c r="C10" s="21">
        <v>2169.5</v>
      </c>
      <c r="D10" s="21">
        <v>87.656565656565661</v>
      </c>
      <c r="E10" s="21">
        <v>8</v>
      </c>
      <c r="F10" s="21">
        <v>11.1</v>
      </c>
      <c r="G10" s="14">
        <v>13</v>
      </c>
      <c r="H10" s="14">
        <f t="shared" si="0"/>
        <v>8.75</v>
      </c>
      <c r="I10" s="14">
        <v>9</v>
      </c>
      <c r="J10" s="26" t="s">
        <v>31</v>
      </c>
      <c r="K10" s="14"/>
      <c r="N10" s="30"/>
    </row>
    <row r="11" spans="1:14" x14ac:dyDescent="0.2">
      <c r="A11" s="20">
        <v>1120233404</v>
      </c>
      <c r="B11" s="21">
        <v>26.75</v>
      </c>
      <c r="C11" s="21">
        <v>2322.5</v>
      </c>
      <c r="D11" s="21">
        <v>86.822429906542055</v>
      </c>
      <c r="E11" s="21">
        <v>10</v>
      </c>
      <c r="F11" s="21">
        <v>9.5</v>
      </c>
      <c r="G11" s="14">
        <v>15</v>
      </c>
      <c r="H11" s="14">
        <f t="shared" si="0"/>
        <v>10.75</v>
      </c>
      <c r="I11" s="14">
        <v>10</v>
      </c>
      <c r="J11" s="26" t="s">
        <v>31</v>
      </c>
      <c r="K11" s="15" t="s">
        <v>37</v>
      </c>
      <c r="N11" s="30"/>
    </row>
    <row r="12" spans="1:14" x14ac:dyDescent="0.2">
      <c r="A12" s="20">
        <v>1120231810</v>
      </c>
      <c r="B12" s="21">
        <v>25.75</v>
      </c>
      <c r="C12" s="21">
        <v>2180.25</v>
      </c>
      <c r="D12" s="21">
        <v>84.669902912621353</v>
      </c>
      <c r="E12" s="21">
        <v>12</v>
      </c>
      <c r="F12" s="21">
        <v>13.099999999999998</v>
      </c>
      <c r="G12" s="14">
        <v>10</v>
      </c>
      <c r="H12" s="14">
        <f t="shared" si="0"/>
        <v>11.7</v>
      </c>
      <c r="I12" s="14">
        <v>11</v>
      </c>
      <c r="J12" s="26" t="s">
        <v>31</v>
      </c>
      <c r="K12" s="14"/>
      <c r="N12" s="30"/>
    </row>
    <row r="13" spans="1:14" x14ac:dyDescent="0.2">
      <c r="A13" s="20">
        <v>1120232863</v>
      </c>
      <c r="B13" s="21">
        <v>25.75</v>
      </c>
      <c r="C13" s="21">
        <v>2215.75</v>
      </c>
      <c r="D13" s="21">
        <v>86.048543689320383</v>
      </c>
      <c r="E13" s="21">
        <v>11</v>
      </c>
      <c r="F13" s="21">
        <v>9.4</v>
      </c>
      <c r="G13" s="14">
        <v>17</v>
      </c>
      <c r="H13" s="14">
        <f t="shared" si="0"/>
        <v>11.899999999999999</v>
      </c>
      <c r="I13" s="14">
        <v>12</v>
      </c>
      <c r="J13" s="26" t="s">
        <v>31</v>
      </c>
      <c r="K13" s="14"/>
      <c r="N13" s="30"/>
    </row>
    <row r="14" spans="1:14" x14ac:dyDescent="0.2">
      <c r="A14" s="20">
        <v>1120232461</v>
      </c>
      <c r="B14" s="21">
        <v>25.75</v>
      </c>
      <c r="C14" s="21">
        <v>2167.25</v>
      </c>
      <c r="D14" s="21">
        <v>84.165048543689323</v>
      </c>
      <c r="E14" s="21">
        <v>14</v>
      </c>
      <c r="F14" s="21">
        <v>14.9</v>
      </c>
      <c r="G14" s="14">
        <v>9</v>
      </c>
      <c r="H14" s="14">
        <f t="shared" si="0"/>
        <v>13.25</v>
      </c>
      <c r="I14" s="14">
        <v>13</v>
      </c>
      <c r="J14" s="26" t="s">
        <v>31</v>
      </c>
      <c r="K14" s="14"/>
      <c r="N14" s="30"/>
    </row>
    <row r="15" spans="1:14" x14ac:dyDescent="0.2">
      <c r="A15" s="20">
        <v>1120232645</v>
      </c>
      <c r="B15" s="21">
        <v>27.75</v>
      </c>
      <c r="C15" s="21">
        <v>2340.25</v>
      </c>
      <c r="D15" s="21">
        <v>84.333333333333329</v>
      </c>
      <c r="E15" s="21">
        <v>13</v>
      </c>
      <c r="F15" s="21">
        <v>9.5</v>
      </c>
      <c r="G15" s="14">
        <v>15</v>
      </c>
      <c r="H15" s="14">
        <f t="shared" si="0"/>
        <v>13.299999999999999</v>
      </c>
      <c r="I15" s="14">
        <v>14</v>
      </c>
      <c r="J15" s="14"/>
      <c r="K15" s="14"/>
      <c r="N15" s="30"/>
    </row>
    <row r="16" spans="1:14" x14ac:dyDescent="0.2">
      <c r="A16" s="20">
        <v>1120231816</v>
      </c>
      <c r="B16" s="21">
        <v>29.75</v>
      </c>
      <c r="C16" s="21">
        <v>2486</v>
      </c>
      <c r="D16" s="21">
        <v>83.563025210084035</v>
      </c>
      <c r="E16" s="21">
        <v>15</v>
      </c>
      <c r="F16" s="21">
        <v>17.600000000000001</v>
      </c>
      <c r="G16" s="14">
        <v>7</v>
      </c>
      <c r="H16" s="14">
        <f t="shared" si="0"/>
        <v>13.8</v>
      </c>
      <c r="I16" s="14">
        <v>15</v>
      </c>
      <c r="J16" s="14"/>
      <c r="K16" s="14"/>
      <c r="N16" s="30"/>
    </row>
    <row r="17" spans="1:14" x14ac:dyDescent="0.2">
      <c r="A17" s="20">
        <v>1120232635</v>
      </c>
      <c r="B17" s="21">
        <v>25.75</v>
      </c>
      <c r="C17" s="21">
        <v>2131.25</v>
      </c>
      <c r="D17" s="21">
        <v>82.766990291262132</v>
      </c>
      <c r="E17" s="21">
        <v>18</v>
      </c>
      <c r="F17" s="21">
        <v>19.599999999999998</v>
      </c>
      <c r="G17" s="14">
        <v>5</v>
      </c>
      <c r="H17" s="14">
        <f t="shared" si="0"/>
        <v>16.049999999999997</v>
      </c>
      <c r="I17" s="14">
        <v>16</v>
      </c>
      <c r="J17" s="14"/>
      <c r="K17" s="14"/>
      <c r="N17" s="30"/>
    </row>
    <row r="18" spans="1:14" x14ac:dyDescent="0.2">
      <c r="A18" s="20">
        <v>1120233219</v>
      </c>
      <c r="B18" s="21">
        <v>26.75</v>
      </c>
      <c r="C18" s="21">
        <v>2229.25</v>
      </c>
      <c r="D18" s="21">
        <v>83.336448598130843</v>
      </c>
      <c r="E18" s="21">
        <v>16</v>
      </c>
      <c r="F18" s="21">
        <v>5.25</v>
      </c>
      <c r="G18" s="14">
        <v>23</v>
      </c>
      <c r="H18" s="14">
        <f t="shared" si="0"/>
        <v>17.05</v>
      </c>
      <c r="I18" s="14">
        <v>17</v>
      </c>
      <c r="J18" s="14"/>
      <c r="K18" s="14"/>
      <c r="N18" s="30"/>
    </row>
    <row r="19" spans="1:14" x14ac:dyDescent="0.2">
      <c r="A19" s="20">
        <v>1120233050</v>
      </c>
      <c r="B19" s="21">
        <v>26.75</v>
      </c>
      <c r="C19" s="21">
        <v>2219.25</v>
      </c>
      <c r="D19" s="21">
        <v>82.962616822429908</v>
      </c>
      <c r="E19" s="21">
        <v>17</v>
      </c>
      <c r="F19" s="21">
        <v>8.5</v>
      </c>
      <c r="G19" s="14">
        <v>18</v>
      </c>
      <c r="H19" s="14">
        <f t="shared" si="0"/>
        <v>17.149999999999999</v>
      </c>
      <c r="I19" s="14">
        <v>18</v>
      </c>
      <c r="J19" s="14"/>
      <c r="K19" s="14"/>
      <c r="N19" s="30"/>
    </row>
    <row r="20" spans="1:14" x14ac:dyDescent="0.2">
      <c r="A20" s="20">
        <v>1120233052</v>
      </c>
      <c r="B20" s="21">
        <v>26.75</v>
      </c>
      <c r="C20" s="21">
        <v>2196</v>
      </c>
      <c r="D20" s="21">
        <v>82.09345794392523</v>
      </c>
      <c r="E20" s="21">
        <v>19</v>
      </c>
      <c r="F20" s="21">
        <v>10</v>
      </c>
      <c r="G20" s="14">
        <v>14</v>
      </c>
      <c r="H20" s="14">
        <f t="shared" si="0"/>
        <v>18.25</v>
      </c>
      <c r="I20" s="14">
        <v>19</v>
      </c>
      <c r="J20" s="14"/>
      <c r="K20" s="14"/>
      <c r="N20" s="30"/>
    </row>
    <row r="21" spans="1:14" x14ac:dyDescent="0.2">
      <c r="A21" s="20">
        <v>1120231813</v>
      </c>
      <c r="B21" s="21">
        <v>25.75</v>
      </c>
      <c r="C21" s="21">
        <v>2098</v>
      </c>
      <c r="D21" s="21">
        <v>81.475728155339809</v>
      </c>
      <c r="E21" s="21">
        <v>20</v>
      </c>
      <c r="F21" s="21">
        <v>11.9</v>
      </c>
      <c r="G21" s="14">
        <v>11</v>
      </c>
      <c r="H21" s="14">
        <f t="shared" si="0"/>
        <v>18.649999999999999</v>
      </c>
      <c r="I21" s="14">
        <v>20</v>
      </c>
      <c r="J21" s="14"/>
      <c r="K21" s="14"/>
      <c r="N21" s="30"/>
    </row>
    <row r="22" spans="1:14" x14ac:dyDescent="0.2">
      <c r="A22" s="20">
        <v>1120232784</v>
      </c>
      <c r="B22" s="21">
        <v>25.25</v>
      </c>
      <c r="C22" s="21">
        <v>2045.25</v>
      </c>
      <c r="D22" s="21">
        <v>81</v>
      </c>
      <c r="E22" s="21">
        <v>21</v>
      </c>
      <c r="F22" s="21">
        <v>4.4000000000000004</v>
      </c>
      <c r="G22" s="14">
        <v>25</v>
      </c>
      <c r="H22" s="14">
        <f t="shared" si="0"/>
        <v>21.599999999999998</v>
      </c>
      <c r="I22" s="14">
        <v>21</v>
      </c>
      <c r="J22" s="14"/>
      <c r="K22" s="14"/>
      <c r="N22" s="30"/>
    </row>
    <row r="23" spans="1:14" x14ac:dyDescent="0.2">
      <c r="A23" s="20">
        <v>1120231662</v>
      </c>
      <c r="B23" s="21">
        <v>25.25</v>
      </c>
      <c r="C23" s="21">
        <v>2006</v>
      </c>
      <c r="D23" s="21">
        <v>79.445544554455452</v>
      </c>
      <c r="E23" s="21">
        <v>22</v>
      </c>
      <c r="F23" s="21">
        <v>7.7</v>
      </c>
      <c r="G23" s="14">
        <v>20</v>
      </c>
      <c r="H23" s="14">
        <f t="shared" si="0"/>
        <v>21.7</v>
      </c>
      <c r="I23" s="14">
        <v>22</v>
      </c>
      <c r="J23" s="14"/>
      <c r="K23" s="14"/>
      <c r="N23" s="30"/>
    </row>
    <row r="24" spans="1:14" x14ac:dyDescent="0.2">
      <c r="A24" s="20">
        <v>1120233086</v>
      </c>
      <c r="B24" s="21">
        <v>26.75</v>
      </c>
      <c r="C24" s="21">
        <v>2112.75</v>
      </c>
      <c r="D24" s="21">
        <v>78.981308411214954</v>
      </c>
      <c r="E24" s="21">
        <v>23</v>
      </c>
      <c r="F24" s="21">
        <v>3.4000000000000004</v>
      </c>
      <c r="G24" s="14">
        <v>26</v>
      </c>
      <c r="H24" s="14">
        <f t="shared" si="0"/>
        <v>23.45</v>
      </c>
      <c r="I24" s="14">
        <v>23</v>
      </c>
      <c r="J24" s="14"/>
      <c r="K24" s="14"/>
      <c r="N24" s="30"/>
    </row>
    <row r="25" spans="1:14" x14ac:dyDescent="0.2">
      <c r="A25" s="20">
        <v>1120232783</v>
      </c>
      <c r="B25" s="21">
        <v>25.75</v>
      </c>
      <c r="C25" s="21">
        <v>1971.25</v>
      </c>
      <c r="D25" s="21">
        <v>76.553398058252426</v>
      </c>
      <c r="E25" s="21">
        <v>25</v>
      </c>
      <c r="F25" s="21">
        <v>6.3</v>
      </c>
      <c r="G25" s="14">
        <v>21</v>
      </c>
      <c r="H25" s="14">
        <f t="shared" si="0"/>
        <v>24.4</v>
      </c>
      <c r="I25" s="14">
        <v>24</v>
      </c>
      <c r="J25" s="14"/>
      <c r="K25" s="14"/>
      <c r="N25" s="30"/>
    </row>
    <row r="26" spans="1:14" x14ac:dyDescent="0.2">
      <c r="A26" s="20">
        <v>1120232865</v>
      </c>
      <c r="B26" s="21">
        <v>25.75</v>
      </c>
      <c r="C26" s="21">
        <v>2019.75</v>
      </c>
      <c r="D26" s="21">
        <v>78.4368932038835</v>
      </c>
      <c r="E26" s="21">
        <v>24</v>
      </c>
      <c r="F26" s="21">
        <v>2.2999999999999998</v>
      </c>
      <c r="G26" s="14">
        <v>27</v>
      </c>
      <c r="H26" s="14">
        <f t="shared" si="0"/>
        <v>24.45</v>
      </c>
      <c r="I26" s="14">
        <v>25</v>
      </c>
      <c r="J26" s="14"/>
      <c r="K26" s="14"/>
      <c r="N26" s="30"/>
    </row>
    <row r="27" spans="1:14" x14ac:dyDescent="0.2">
      <c r="A27" s="20">
        <v>1120202910</v>
      </c>
      <c r="B27" s="21">
        <v>16</v>
      </c>
      <c r="C27" s="21">
        <v>1205</v>
      </c>
      <c r="D27" s="21">
        <v>75.3125</v>
      </c>
      <c r="E27" s="21">
        <v>26</v>
      </c>
      <c r="F27" s="21">
        <v>1.7</v>
      </c>
      <c r="G27" s="14">
        <v>31</v>
      </c>
      <c r="H27" s="14">
        <f t="shared" si="0"/>
        <v>26.749999999999996</v>
      </c>
      <c r="I27" s="14">
        <v>26</v>
      </c>
      <c r="J27" s="14"/>
      <c r="K27" s="14"/>
      <c r="N27" s="30"/>
    </row>
    <row r="28" spans="1:14" x14ac:dyDescent="0.2">
      <c r="A28" s="20">
        <v>1120231408</v>
      </c>
      <c r="B28" s="21">
        <v>23.75</v>
      </c>
      <c r="C28" s="21">
        <v>1731</v>
      </c>
      <c r="D28" s="21">
        <v>72.884210526315783</v>
      </c>
      <c r="E28" s="21">
        <v>28</v>
      </c>
      <c r="F28" s="21">
        <v>5.8</v>
      </c>
      <c r="G28" s="14">
        <v>22</v>
      </c>
      <c r="H28" s="14">
        <f t="shared" si="0"/>
        <v>27.1</v>
      </c>
      <c r="I28" s="14">
        <v>27</v>
      </c>
      <c r="J28" s="14"/>
      <c r="K28" s="14"/>
      <c r="N28" s="30"/>
    </row>
    <row r="29" spans="1:14" x14ac:dyDescent="0.2">
      <c r="A29" s="20">
        <v>1120233051</v>
      </c>
      <c r="B29" s="21">
        <v>25.25</v>
      </c>
      <c r="C29" s="21">
        <v>1878</v>
      </c>
      <c r="D29" s="21">
        <v>74.376237623762378</v>
      </c>
      <c r="E29" s="21">
        <v>27</v>
      </c>
      <c r="F29" s="21">
        <v>2</v>
      </c>
      <c r="G29" s="14">
        <v>29</v>
      </c>
      <c r="H29" s="14">
        <f t="shared" si="0"/>
        <v>27.299999999999997</v>
      </c>
      <c r="I29" s="14">
        <v>28</v>
      </c>
      <c r="J29" s="14"/>
      <c r="K29" s="14"/>
      <c r="N29" s="30"/>
    </row>
    <row r="30" spans="1:14" x14ac:dyDescent="0.2">
      <c r="A30" s="20">
        <v>1120234024</v>
      </c>
      <c r="B30" s="21">
        <v>24.75</v>
      </c>
      <c r="C30" s="21">
        <v>1802.25</v>
      </c>
      <c r="D30" s="21">
        <v>72.818181818181813</v>
      </c>
      <c r="E30" s="21">
        <v>29</v>
      </c>
      <c r="F30" s="21">
        <v>1.8</v>
      </c>
      <c r="G30" s="14">
        <v>30</v>
      </c>
      <c r="H30" s="14">
        <f t="shared" si="0"/>
        <v>29.15</v>
      </c>
      <c r="I30" s="14">
        <v>29</v>
      </c>
      <c r="J30" s="14"/>
      <c r="K30" s="14"/>
      <c r="N30" s="30"/>
    </row>
    <row r="31" spans="1:14" x14ac:dyDescent="0.2">
      <c r="A31" s="20">
        <v>1120233691</v>
      </c>
      <c r="B31" s="21">
        <v>26.75</v>
      </c>
      <c r="C31" s="21">
        <v>1856.25</v>
      </c>
      <c r="D31" s="21">
        <v>69.392523364485982</v>
      </c>
      <c r="E31" s="21">
        <v>30</v>
      </c>
      <c r="F31" s="21">
        <v>2.1</v>
      </c>
      <c r="G31" s="14">
        <v>28</v>
      </c>
      <c r="H31" s="14">
        <f t="shared" si="0"/>
        <v>29.7</v>
      </c>
      <c r="I31" s="14">
        <v>30</v>
      </c>
      <c r="J31" s="14"/>
      <c r="K31" s="14"/>
      <c r="N31" s="30"/>
    </row>
    <row r="32" spans="1:14" x14ac:dyDescent="0.2">
      <c r="A32" s="20">
        <v>1120233526</v>
      </c>
      <c r="B32" s="21">
        <v>24.25</v>
      </c>
      <c r="C32" s="21">
        <v>1631.25</v>
      </c>
      <c r="D32" s="21">
        <v>67.268041237113408</v>
      </c>
      <c r="E32" s="21">
        <v>31</v>
      </c>
      <c r="F32" s="21">
        <v>5.05</v>
      </c>
      <c r="G32" s="14">
        <v>24</v>
      </c>
      <c r="H32" s="14">
        <f t="shared" si="0"/>
        <v>29.949999999999996</v>
      </c>
      <c r="I32" s="14">
        <v>31</v>
      </c>
      <c r="J32" s="14"/>
      <c r="K32" s="14"/>
      <c r="N32" s="30"/>
    </row>
  </sheetData>
  <sortState ref="A2:K32">
    <sortCondition ref="H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3"/>
  <sheetViews>
    <sheetView workbookViewId="0">
      <selection activeCell="M1" activeCellId="1" sqref="B1:B1048576 M1:M1048576"/>
    </sheetView>
  </sheetViews>
  <sheetFormatPr defaultRowHeight="14.25" x14ac:dyDescent="0.2"/>
  <cols>
    <col min="1" max="1" width="13" customWidth="1"/>
    <col min="4" max="4" width="11.375" customWidth="1"/>
    <col min="5" max="6" width="11.5" customWidth="1"/>
    <col min="7" max="7" width="11.875" customWidth="1"/>
    <col min="9" max="9" width="11.75" customWidth="1"/>
    <col min="10" max="10" width="11.125" customWidth="1"/>
    <col min="11" max="11" width="12" customWidth="1"/>
  </cols>
  <sheetData>
    <row r="1" spans="1:11" x14ac:dyDescent="0.2">
      <c r="A1" s="27" t="s">
        <v>0</v>
      </c>
      <c r="B1" s="27" t="s">
        <v>42</v>
      </c>
      <c r="C1" s="27" t="s">
        <v>43</v>
      </c>
      <c r="D1" s="27" t="s">
        <v>1</v>
      </c>
      <c r="E1" s="27" t="s">
        <v>53</v>
      </c>
      <c r="F1" s="27" t="s">
        <v>8</v>
      </c>
      <c r="G1" s="28" t="s">
        <v>18</v>
      </c>
      <c r="H1" s="28" t="s">
        <v>11</v>
      </c>
      <c r="I1" s="28" t="s">
        <v>17</v>
      </c>
      <c r="J1" s="27" t="s">
        <v>24</v>
      </c>
      <c r="K1" s="27" t="s">
        <v>27</v>
      </c>
    </row>
    <row r="2" spans="1:11" s="6" customFormat="1" x14ac:dyDescent="0.2">
      <c r="A2" s="29">
        <v>1120230759</v>
      </c>
      <c r="B2" s="14">
        <v>30.75</v>
      </c>
      <c r="C2" s="14">
        <v>2890</v>
      </c>
      <c r="D2" s="14">
        <v>93.983739837398375</v>
      </c>
      <c r="E2" s="14">
        <v>2</v>
      </c>
      <c r="F2" s="14">
        <v>47.7</v>
      </c>
      <c r="G2" s="14">
        <f>_xlfn.RANK.EQ(F2,F:F)</f>
        <v>1</v>
      </c>
      <c r="H2" s="14">
        <f t="shared" ref="H2:H43" si="0">E2*0.85+G2*0.15</f>
        <v>1.8499999999999999</v>
      </c>
      <c r="I2" s="14">
        <v>1</v>
      </c>
      <c r="J2" s="23" t="s">
        <v>32</v>
      </c>
      <c r="K2" s="14"/>
    </row>
    <row r="3" spans="1:11" x14ac:dyDescent="0.2">
      <c r="A3" s="29">
        <v>1120230758</v>
      </c>
      <c r="B3" s="14">
        <v>27.75</v>
      </c>
      <c r="C3" s="14">
        <v>2611.25</v>
      </c>
      <c r="D3" s="14">
        <v>94.099099099099092</v>
      </c>
      <c r="E3" s="14">
        <v>1</v>
      </c>
      <c r="F3" s="14">
        <v>15.35</v>
      </c>
      <c r="G3" s="14">
        <f t="shared" ref="G3:G43" si="1">_xlfn.RANK.EQ(F3,F:F)</f>
        <v>13</v>
      </c>
      <c r="H3" s="14">
        <f t="shared" si="0"/>
        <v>2.8</v>
      </c>
      <c r="I3" s="14">
        <v>2</v>
      </c>
      <c r="J3" s="23" t="s">
        <v>32</v>
      </c>
      <c r="K3" s="14"/>
    </row>
    <row r="4" spans="1:11" x14ac:dyDescent="0.2">
      <c r="A4" s="29">
        <v>1120230761</v>
      </c>
      <c r="B4" s="14">
        <v>27.75</v>
      </c>
      <c r="C4" s="14">
        <v>2586</v>
      </c>
      <c r="D4" s="14">
        <v>93.189189189189193</v>
      </c>
      <c r="E4" s="14">
        <v>3</v>
      </c>
      <c r="F4" s="14">
        <v>19.45</v>
      </c>
      <c r="G4" s="14">
        <f t="shared" si="1"/>
        <v>9</v>
      </c>
      <c r="H4" s="14">
        <f t="shared" si="0"/>
        <v>3.8999999999999995</v>
      </c>
      <c r="I4" s="14">
        <v>3</v>
      </c>
      <c r="J4" s="24" t="s">
        <v>26</v>
      </c>
      <c r="K4" s="14"/>
    </row>
    <row r="5" spans="1:11" x14ac:dyDescent="0.2">
      <c r="A5" s="29">
        <v>1120230757</v>
      </c>
      <c r="B5" s="14">
        <v>23.75</v>
      </c>
      <c r="C5" s="14">
        <v>2191.75</v>
      </c>
      <c r="D5" s="14">
        <v>92.284210526315789</v>
      </c>
      <c r="E5" s="14">
        <v>5</v>
      </c>
      <c r="F5" s="14">
        <v>43.9</v>
      </c>
      <c r="G5" s="14">
        <f t="shared" si="1"/>
        <v>2</v>
      </c>
      <c r="H5" s="14">
        <f t="shared" si="0"/>
        <v>4.55</v>
      </c>
      <c r="I5" s="14">
        <v>4</v>
      </c>
      <c r="J5" s="24" t="s">
        <v>26</v>
      </c>
      <c r="K5" s="14"/>
    </row>
    <row r="6" spans="1:11" x14ac:dyDescent="0.2">
      <c r="A6" s="29">
        <v>1120230162</v>
      </c>
      <c r="B6" s="14">
        <v>27.75</v>
      </c>
      <c r="C6" s="14">
        <v>2572.25</v>
      </c>
      <c r="D6" s="14">
        <v>92.693693693693689</v>
      </c>
      <c r="E6" s="14">
        <v>4</v>
      </c>
      <c r="F6" s="14">
        <v>14.025</v>
      </c>
      <c r="G6" s="14">
        <f t="shared" si="1"/>
        <v>17</v>
      </c>
      <c r="H6" s="14">
        <f t="shared" si="0"/>
        <v>5.9499999999999993</v>
      </c>
      <c r="I6" s="14">
        <v>5</v>
      </c>
      <c r="J6" s="24" t="s">
        <v>26</v>
      </c>
      <c r="K6" s="14"/>
    </row>
    <row r="7" spans="1:11" x14ac:dyDescent="0.2">
      <c r="A7" s="29">
        <v>1120230763</v>
      </c>
      <c r="B7" s="14">
        <v>27.75</v>
      </c>
      <c r="C7" s="14">
        <v>2540.25</v>
      </c>
      <c r="D7" s="14">
        <v>91.540540540540547</v>
      </c>
      <c r="E7" s="14">
        <v>8</v>
      </c>
      <c r="F7" s="14">
        <v>22.85</v>
      </c>
      <c r="G7" s="14">
        <f t="shared" si="1"/>
        <v>7</v>
      </c>
      <c r="H7" s="14">
        <f t="shared" si="0"/>
        <v>7.85</v>
      </c>
      <c r="I7" s="14">
        <v>6</v>
      </c>
      <c r="J7" s="24" t="s">
        <v>26</v>
      </c>
      <c r="K7" s="14"/>
    </row>
    <row r="8" spans="1:11" x14ac:dyDescent="0.2">
      <c r="A8" s="29">
        <v>1120230762</v>
      </c>
      <c r="B8" s="14">
        <v>27.75</v>
      </c>
      <c r="C8" s="14">
        <v>2559.5</v>
      </c>
      <c r="D8" s="14">
        <v>92.234234234234236</v>
      </c>
      <c r="E8" s="14">
        <v>6</v>
      </c>
      <c r="F8" s="14">
        <v>11.049999999999999</v>
      </c>
      <c r="G8" s="14">
        <f t="shared" si="1"/>
        <v>19</v>
      </c>
      <c r="H8" s="14">
        <f t="shared" si="0"/>
        <v>7.9499999999999993</v>
      </c>
      <c r="I8" s="14">
        <v>7</v>
      </c>
      <c r="J8" s="24" t="s">
        <v>26</v>
      </c>
      <c r="K8" s="14"/>
    </row>
    <row r="9" spans="1:11" x14ac:dyDescent="0.2">
      <c r="A9" s="29">
        <v>1120230119</v>
      </c>
      <c r="B9" s="14">
        <v>23.75</v>
      </c>
      <c r="C9" s="14">
        <v>2163.5</v>
      </c>
      <c r="D9" s="14">
        <v>91.094736842105263</v>
      </c>
      <c r="E9" s="14">
        <v>10</v>
      </c>
      <c r="F9" s="14">
        <v>24.65</v>
      </c>
      <c r="G9" s="14">
        <f t="shared" si="1"/>
        <v>6</v>
      </c>
      <c r="H9" s="14">
        <f t="shared" si="0"/>
        <v>9.4</v>
      </c>
      <c r="I9" s="14">
        <v>8</v>
      </c>
      <c r="J9" s="24" t="s">
        <v>26</v>
      </c>
      <c r="K9" s="14"/>
    </row>
    <row r="10" spans="1:11" x14ac:dyDescent="0.2">
      <c r="A10" s="29">
        <v>1120232347</v>
      </c>
      <c r="B10" s="14">
        <v>27.75</v>
      </c>
      <c r="C10" s="14">
        <v>2550.5</v>
      </c>
      <c r="D10" s="14">
        <v>91.909909909909913</v>
      </c>
      <c r="E10" s="14">
        <v>7</v>
      </c>
      <c r="F10" s="14">
        <v>8.1999999999999993</v>
      </c>
      <c r="G10" s="14">
        <f t="shared" si="1"/>
        <v>24</v>
      </c>
      <c r="H10" s="14">
        <f t="shared" si="0"/>
        <v>9.5500000000000007</v>
      </c>
      <c r="I10" s="14">
        <v>9</v>
      </c>
      <c r="J10" s="26" t="s">
        <v>33</v>
      </c>
      <c r="K10" s="14"/>
    </row>
    <row r="11" spans="1:11" x14ac:dyDescent="0.2">
      <c r="A11" s="29">
        <v>1120232349</v>
      </c>
      <c r="B11" s="14">
        <v>25.75</v>
      </c>
      <c r="C11" s="14">
        <v>2297.5</v>
      </c>
      <c r="D11" s="14">
        <v>89.22330097087378</v>
      </c>
      <c r="E11" s="14">
        <v>12</v>
      </c>
      <c r="F11" s="14">
        <v>18.600000000000001</v>
      </c>
      <c r="G11" s="14">
        <f t="shared" si="1"/>
        <v>10</v>
      </c>
      <c r="H11" s="14">
        <f t="shared" si="0"/>
        <v>11.7</v>
      </c>
      <c r="I11" s="14">
        <v>10</v>
      </c>
      <c r="J11" s="26" t="s">
        <v>33</v>
      </c>
      <c r="K11" s="14"/>
    </row>
    <row r="12" spans="1:11" x14ac:dyDescent="0.2">
      <c r="A12" s="29">
        <v>1120230766</v>
      </c>
      <c r="B12" s="14">
        <v>25.75</v>
      </c>
      <c r="C12" s="14">
        <v>2350.5</v>
      </c>
      <c r="D12" s="14">
        <v>91.28155339805825</v>
      </c>
      <c r="E12" s="14">
        <v>9</v>
      </c>
      <c r="F12" s="14">
        <v>5.55</v>
      </c>
      <c r="G12" s="14">
        <f t="shared" si="1"/>
        <v>31</v>
      </c>
      <c r="H12" s="14">
        <f t="shared" si="0"/>
        <v>12.299999999999999</v>
      </c>
      <c r="I12" s="14">
        <v>11</v>
      </c>
      <c r="J12" s="26" t="s">
        <v>33</v>
      </c>
      <c r="K12" s="14"/>
    </row>
    <row r="13" spans="1:11" x14ac:dyDescent="0.2">
      <c r="A13" s="29">
        <v>1120230121</v>
      </c>
      <c r="B13" s="14">
        <v>27.75</v>
      </c>
      <c r="C13" s="14">
        <v>2482.75</v>
      </c>
      <c r="D13" s="14">
        <v>89.468468468468473</v>
      </c>
      <c r="E13" s="14">
        <v>11</v>
      </c>
      <c r="F13" s="14">
        <v>9.8500000000000014</v>
      </c>
      <c r="G13" s="14">
        <f t="shared" si="1"/>
        <v>20</v>
      </c>
      <c r="H13" s="14">
        <f t="shared" si="0"/>
        <v>12.35</v>
      </c>
      <c r="I13" s="14">
        <v>12</v>
      </c>
      <c r="J13" s="26" t="s">
        <v>33</v>
      </c>
      <c r="K13" s="14"/>
    </row>
    <row r="14" spans="1:11" x14ac:dyDescent="0.2">
      <c r="A14" s="29">
        <v>1120230260</v>
      </c>
      <c r="B14" s="14">
        <v>24.75</v>
      </c>
      <c r="C14" s="14">
        <v>2198.75</v>
      </c>
      <c r="D14" s="14">
        <v>88.838383838383834</v>
      </c>
      <c r="E14" s="14">
        <v>13</v>
      </c>
      <c r="F14" s="14">
        <v>16.2</v>
      </c>
      <c r="G14" s="14">
        <f t="shared" si="1"/>
        <v>12</v>
      </c>
      <c r="H14" s="14">
        <f t="shared" si="0"/>
        <v>12.849999999999998</v>
      </c>
      <c r="I14" s="14">
        <v>13</v>
      </c>
      <c r="J14" s="26" t="s">
        <v>33</v>
      </c>
      <c r="K14" s="14"/>
    </row>
    <row r="15" spans="1:11" x14ac:dyDescent="0.2">
      <c r="A15" s="29">
        <v>1120230129</v>
      </c>
      <c r="B15" s="14">
        <v>25.75</v>
      </c>
      <c r="C15" s="14">
        <v>2254.75</v>
      </c>
      <c r="D15" s="14">
        <v>87.5631067961165</v>
      </c>
      <c r="E15" s="14">
        <v>15</v>
      </c>
      <c r="F15" s="14">
        <v>14.9</v>
      </c>
      <c r="G15" s="14">
        <f t="shared" si="1"/>
        <v>14</v>
      </c>
      <c r="H15" s="14">
        <f t="shared" si="0"/>
        <v>14.85</v>
      </c>
      <c r="I15" s="14">
        <v>14</v>
      </c>
      <c r="J15" s="26" t="s">
        <v>33</v>
      </c>
      <c r="K15" s="14"/>
    </row>
    <row r="16" spans="1:11" x14ac:dyDescent="0.2">
      <c r="A16" s="29">
        <v>1120232346</v>
      </c>
      <c r="B16" s="14">
        <v>26.75</v>
      </c>
      <c r="C16" s="14">
        <v>2361</v>
      </c>
      <c r="D16" s="14">
        <v>88.261682242990659</v>
      </c>
      <c r="E16" s="14">
        <v>14</v>
      </c>
      <c r="F16" s="14">
        <v>9.6999999999999993</v>
      </c>
      <c r="G16" s="14">
        <f t="shared" si="1"/>
        <v>21</v>
      </c>
      <c r="H16" s="14">
        <f t="shared" si="0"/>
        <v>15.05</v>
      </c>
      <c r="I16" s="14">
        <v>15</v>
      </c>
      <c r="J16" s="26" t="s">
        <v>33</v>
      </c>
      <c r="K16" s="14"/>
    </row>
    <row r="17" spans="1:11" x14ac:dyDescent="0.2">
      <c r="A17" s="29">
        <v>1120232350</v>
      </c>
      <c r="B17" s="14">
        <v>24.75</v>
      </c>
      <c r="C17" s="14">
        <v>2164.75</v>
      </c>
      <c r="D17" s="14">
        <v>87.464646464646464</v>
      </c>
      <c r="E17" s="14">
        <v>17</v>
      </c>
      <c r="F17" s="14">
        <v>20.8</v>
      </c>
      <c r="G17" s="14">
        <f t="shared" si="1"/>
        <v>8</v>
      </c>
      <c r="H17" s="14">
        <f t="shared" si="0"/>
        <v>15.649999999999999</v>
      </c>
      <c r="I17" s="14">
        <v>16</v>
      </c>
      <c r="J17" s="26" t="s">
        <v>33</v>
      </c>
      <c r="K17" s="14"/>
    </row>
    <row r="18" spans="1:11" x14ac:dyDescent="0.2">
      <c r="A18" s="29">
        <v>1120230760</v>
      </c>
      <c r="B18" s="14">
        <v>29.75</v>
      </c>
      <c r="C18" s="14">
        <v>2604.5</v>
      </c>
      <c r="D18" s="14">
        <v>87.546218487394952</v>
      </c>
      <c r="E18" s="14">
        <v>16</v>
      </c>
      <c r="F18" s="14">
        <v>14.7</v>
      </c>
      <c r="G18" s="14">
        <f t="shared" si="1"/>
        <v>16</v>
      </c>
      <c r="H18" s="14">
        <f t="shared" si="0"/>
        <v>16</v>
      </c>
      <c r="I18" s="14">
        <v>17</v>
      </c>
      <c r="J18" s="14"/>
      <c r="K18" s="14"/>
    </row>
    <row r="19" spans="1:11" x14ac:dyDescent="0.2">
      <c r="A19" s="29">
        <v>1120230765</v>
      </c>
      <c r="B19" s="14">
        <v>28.75</v>
      </c>
      <c r="C19" s="14">
        <v>2503.5</v>
      </c>
      <c r="D19" s="14">
        <v>87.078260869565213</v>
      </c>
      <c r="E19" s="14">
        <v>19</v>
      </c>
      <c r="F19" s="14">
        <v>26.3</v>
      </c>
      <c r="G19" s="14">
        <f t="shared" si="1"/>
        <v>4</v>
      </c>
      <c r="H19" s="14">
        <f t="shared" si="0"/>
        <v>16.75</v>
      </c>
      <c r="I19" s="14">
        <v>18</v>
      </c>
      <c r="J19" s="14"/>
      <c r="K19" s="14"/>
    </row>
    <row r="20" spans="1:11" x14ac:dyDescent="0.2">
      <c r="A20" s="29">
        <v>1120232348</v>
      </c>
      <c r="B20" s="14">
        <v>23.75</v>
      </c>
      <c r="C20" s="14">
        <v>2075.5</v>
      </c>
      <c r="D20" s="14">
        <v>87.389473684210529</v>
      </c>
      <c r="E20" s="14">
        <v>18</v>
      </c>
      <c r="F20" s="14">
        <v>18.349999999999998</v>
      </c>
      <c r="G20" s="14">
        <f t="shared" si="1"/>
        <v>11</v>
      </c>
      <c r="H20" s="14">
        <f t="shared" si="0"/>
        <v>16.95</v>
      </c>
      <c r="I20" s="14">
        <v>19</v>
      </c>
      <c r="J20" s="14"/>
      <c r="K20" s="14"/>
    </row>
    <row r="21" spans="1:11" s="7" customFormat="1" x14ac:dyDescent="0.2">
      <c r="A21" s="29">
        <v>1120230123</v>
      </c>
      <c r="B21" s="14">
        <v>26.75</v>
      </c>
      <c r="C21" s="14">
        <v>2323.5</v>
      </c>
      <c r="D21" s="14">
        <v>86.859813084112147</v>
      </c>
      <c r="E21" s="14">
        <v>20</v>
      </c>
      <c r="F21" s="14">
        <v>7.6</v>
      </c>
      <c r="G21" s="14">
        <f t="shared" si="1"/>
        <v>27</v>
      </c>
      <c r="H21" s="14">
        <f t="shared" si="0"/>
        <v>21.05</v>
      </c>
      <c r="I21" s="14">
        <v>20</v>
      </c>
      <c r="J21" s="14"/>
      <c r="K21" s="15" t="s">
        <v>39</v>
      </c>
    </row>
    <row r="22" spans="1:11" x14ac:dyDescent="0.2">
      <c r="A22" s="29">
        <v>1120230127</v>
      </c>
      <c r="B22" s="14">
        <v>27.75</v>
      </c>
      <c r="C22" s="14">
        <v>2374.5</v>
      </c>
      <c r="D22" s="14">
        <v>85.567567567567565</v>
      </c>
      <c r="E22" s="14">
        <v>25</v>
      </c>
      <c r="F22" s="14">
        <v>25.2</v>
      </c>
      <c r="G22" s="14">
        <f t="shared" si="1"/>
        <v>5</v>
      </c>
      <c r="H22" s="14">
        <f t="shared" si="0"/>
        <v>22</v>
      </c>
      <c r="I22" s="14">
        <v>21</v>
      </c>
      <c r="J22" s="14"/>
      <c r="K22" s="14"/>
    </row>
    <row r="23" spans="1:11" x14ac:dyDescent="0.2">
      <c r="A23" s="29">
        <v>1120232345</v>
      </c>
      <c r="B23" s="14">
        <v>23.75</v>
      </c>
      <c r="C23" s="14">
        <v>2053.25</v>
      </c>
      <c r="D23" s="14">
        <v>86.452631578947361</v>
      </c>
      <c r="E23" s="14">
        <v>21</v>
      </c>
      <c r="F23" s="14">
        <v>6.1</v>
      </c>
      <c r="G23" s="14">
        <f t="shared" si="1"/>
        <v>30</v>
      </c>
      <c r="H23" s="14">
        <f t="shared" si="0"/>
        <v>22.349999999999998</v>
      </c>
      <c r="I23" s="14">
        <v>22</v>
      </c>
      <c r="J23" s="14"/>
      <c r="K23" s="14"/>
    </row>
    <row r="24" spans="1:11" x14ac:dyDescent="0.2">
      <c r="A24" s="29">
        <v>1120223362</v>
      </c>
      <c r="B24" s="14">
        <v>14.5</v>
      </c>
      <c r="C24" s="14">
        <v>1248.5</v>
      </c>
      <c r="D24" s="14">
        <v>86.103448275862064</v>
      </c>
      <c r="E24" s="14">
        <v>23</v>
      </c>
      <c r="F24" s="14">
        <v>7.7</v>
      </c>
      <c r="G24" s="14">
        <f t="shared" si="1"/>
        <v>26</v>
      </c>
      <c r="H24" s="14">
        <f t="shared" si="0"/>
        <v>23.45</v>
      </c>
      <c r="I24" s="14">
        <v>23</v>
      </c>
      <c r="J24" s="14"/>
      <c r="K24" s="14"/>
    </row>
    <row r="25" spans="1:11" x14ac:dyDescent="0.2">
      <c r="A25" s="29">
        <v>1120232351</v>
      </c>
      <c r="B25" s="14">
        <v>23.75</v>
      </c>
      <c r="C25" s="14">
        <v>2050.75</v>
      </c>
      <c r="D25" s="14">
        <v>86.347368421052636</v>
      </c>
      <c r="E25" s="14">
        <v>22</v>
      </c>
      <c r="F25" s="14">
        <v>3</v>
      </c>
      <c r="G25" s="14">
        <f t="shared" si="1"/>
        <v>38</v>
      </c>
      <c r="H25" s="14">
        <f t="shared" si="0"/>
        <v>24.4</v>
      </c>
      <c r="I25" s="14">
        <v>24</v>
      </c>
      <c r="J25" s="14"/>
      <c r="K25" s="14"/>
    </row>
    <row r="26" spans="1:11" x14ac:dyDescent="0.2">
      <c r="A26" s="29">
        <v>1120230764</v>
      </c>
      <c r="B26" s="14">
        <v>26.75</v>
      </c>
      <c r="C26" s="14">
        <v>2291.25</v>
      </c>
      <c r="D26" s="14">
        <v>85.654205607476641</v>
      </c>
      <c r="E26" s="14">
        <v>24</v>
      </c>
      <c r="F26" s="14">
        <v>4.7249999999999996</v>
      </c>
      <c r="G26" s="14">
        <f t="shared" si="1"/>
        <v>33</v>
      </c>
      <c r="H26" s="14">
        <f t="shared" si="0"/>
        <v>25.349999999999998</v>
      </c>
      <c r="I26" s="14">
        <v>25</v>
      </c>
      <c r="J26" s="14"/>
      <c r="K26" s="14"/>
    </row>
    <row r="27" spans="1:11" x14ac:dyDescent="0.2">
      <c r="A27" s="29">
        <v>1120230071</v>
      </c>
      <c r="B27" s="14">
        <v>24.75</v>
      </c>
      <c r="C27" s="14">
        <v>2104</v>
      </c>
      <c r="D27" s="14">
        <v>85.01010101010101</v>
      </c>
      <c r="E27" s="14">
        <v>26</v>
      </c>
      <c r="F27" s="14">
        <v>9.1999999999999993</v>
      </c>
      <c r="G27" s="14">
        <f t="shared" si="1"/>
        <v>23</v>
      </c>
      <c r="H27" s="14">
        <f t="shared" si="0"/>
        <v>25.549999999999997</v>
      </c>
      <c r="I27" s="14">
        <v>26</v>
      </c>
      <c r="J27" s="14"/>
      <c r="K27" s="14"/>
    </row>
    <row r="28" spans="1:11" x14ac:dyDescent="0.2">
      <c r="A28" s="29">
        <v>1120230130</v>
      </c>
      <c r="B28" s="14">
        <v>25.75</v>
      </c>
      <c r="C28" s="14">
        <v>2177.5</v>
      </c>
      <c r="D28" s="14">
        <v>84.5631067961165</v>
      </c>
      <c r="E28" s="14">
        <v>28</v>
      </c>
      <c r="F28" s="14">
        <v>14.799999999999999</v>
      </c>
      <c r="G28" s="14">
        <f t="shared" si="1"/>
        <v>15</v>
      </c>
      <c r="H28" s="14">
        <f t="shared" si="0"/>
        <v>26.05</v>
      </c>
      <c r="I28" s="14">
        <v>27</v>
      </c>
      <c r="J28" s="14"/>
      <c r="K28" s="14"/>
    </row>
    <row r="29" spans="1:11" x14ac:dyDescent="0.2">
      <c r="A29" s="29">
        <v>1120232355</v>
      </c>
      <c r="B29" s="14">
        <v>24.75</v>
      </c>
      <c r="C29" s="14">
        <v>2100.5</v>
      </c>
      <c r="D29" s="14">
        <v>84.868686868686865</v>
      </c>
      <c r="E29" s="14">
        <v>27</v>
      </c>
      <c r="F29" s="14">
        <v>5</v>
      </c>
      <c r="G29" s="14">
        <f t="shared" si="1"/>
        <v>32</v>
      </c>
      <c r="H29" s="14">
        <f t="shared" si="0"/>
        <v>27.75</v>
      </c>
      <c r="I29" s="14">
        <v>28</v>
      </c>
      <c r="J29" s="14"/>
      <c r="K29" s="14"/>
    </row>
    <row r="30" spans="1:11" x14ac:dyDescent="0.2">
      <c r="A30" s="29">
        <v>1120230163</v>
      </c>
      <c r="B30" s="14">
        <v>25.75</v>
      </c>
      <c r="C30" s="14">
        <v>2159</v>
      </c>
      <c r="D30" s="14">
        <v>83.84466019417475</v>
      </c>
      <c r="E30" s="14">
        <v>29</v>
      </c>
      <c r="F30" s="14">
        <v>3.2</v>
      </c>
      <c r="G30" s="14">
        <f t="shared" si="1"/>
        <v>37</v>
      </c>
      <c r="H30" s="14">
        <f t="shared" si="0"/>
        <v>30.2</v>
      </c>
      <c r="I30" s="14">
        <v>29</v>
      </c>
      <c r="J30" s="14"/>
      <c r="K30" s="14"/>
    </row>
    <row r="31" spans="1:11" x14ac:dyDescent="0.2">
      <c r="A31" s="29">
        <v>1120232354</v>
      </c>
      <c r="B31" s="14">
        <v>24.75</v>
      </c>
      <c r="C31" s="14">
        <v>2032</v>
      </c>
      <c r="D31" s="14">
        <v>82.101010101010104</v>
      </c>
      <c r="E31" s="14">
        <v>35</v>
      </c>
      <c r="F31" s="14">
        <v>33.85</v>
      </c>
      <c r="G31" s="14">
        <f t="shared" si="1"/>
        <v>3</v>
      </c>
      <c r="H31" s="14">
        <f t="shared" si="0"/>
        <v>30.2</v>
      </c>
      <c r="I31" s="14">
        <v>30</v>
      </c>
      <c r="J31" s="14"/>
      <c r="K31" s="14"/>
    </row>
    <row r="32" spans="1:11" x14ac:dyDescent="0.2">
      <c r="A32" s="29">
        <v>1120232353</v>
      </c>
      <c r="B32" s="14">
        <v>27.75</v>
      </c>
      <c r="C32" s="14">
        <v>2309.75</v>
      </c>
      <c r="D32" s="14">
        <v>83.234234234234236</v>
      </c>
      <c r="E32" s="14">
        <v>31</v>
      </c>
      <c r="F32" s="14">
        <v>6.1749999999999998</v>
      </c>
      <c r="G32" s="14">
        <f t="shared" si="1"/>
        <v>29</v>
      </c>
      <c r="H32" s="14">
        <f t="shared" si="0"/>
        <v>30.699999999999996</v>
      </c>
      <c r="I32" s="14">
        <v>31</v>
      </c>
      <c r="J32" s="14"/>
      <c r="K32" s="14"/>
    </row>
    <row r="33" spans="1:11" x14ac:dyDescent="0.2">
      <c r="A33" s="29">
        <v>1120230251</v>
      </c>
      <c r="B33" s="14">
        <v>22.75</v>
      </c>
      <c r="C33" s="14">
        <v>1901.25</v>
      </c>
      <c r="D33" s="14">
        <v>83.571428571428569</v>
      </c>
      <c r="E33" s="14">
        <v>30</v>
      </c>
      <c r="F33" s="14">
        <v>1.9</v>
      </c>
      <c r="G33" s="14">
        <f t="shared" si="1"/>
        <v>40</v>
      </c>
      <c r="H33" s="14">
        <f t="shared" si="0"/>
        <v>31.5</v>
      </c>
      <c r="I33" s="14">
        <v>32</v>
      </c>
      <c r="J33" s="14"/>
      <c r="K33" s="14"/>
    </row>
    <row r="34" spans="1:11" x14ac:dyDescent="0.2">
      <c r="A34" s="29">
        <v>1120230125</v>
      </c>
      <c r="B34" s="14">
        <v>27.75</v>
      </c>
      <c r="C34" s="14">
        <v>2301</v>
      </c>
      <c r="D34" s="14">
        <v>82.918918918918919</v>
      </c>
      <c r="E34" s="14">
        <v>32</v>
      </c>
      <c r="F34" s="14">
        <v>3.65</v>
      </c>
      <c r="G34" s="14">
        <f t="shared" si="1"/>
        <v>35</v>
      </c>
      <c r="H34" s="14">
        <f t="shared" si="0"/>
        <v>32.450000000000003</v>
      </c>
      <c r="I34" s="14">
        <v>33</v>
      </c>
      <c r="J34" s="14"/>
      <c r="K34" s="14"/>
    </row>
    <row r="35" spans="1:11" x14ac:dyDescent="0.2">
      <c r="A35" s="29">
        <v>1120232344</v>
      </c>
      <c r="B35" s="14">
        <v>25.75</v>
      </c>
      <c r="C35" s="14">
        <v>2119</v>
      </c>
      <c r="D35" s="14">
        <v>82.291262135922324</v>
      </c>
      <c r="E35" s="14">
        <v>34</v>
      </c>
      <c r="F35" s="14">
        <v>8.0499999999999989</v>
      </c>
      <c r="G35" s="14">
        <f t="shared" si="1"/>
        <v>25</v>
      </c>
      <c r="H35" s="14">
        <f t="shared" si="0"/>
        <v>32.65</v>
      </c>
      <c r="I35" s="14">
        <v>34</v>
      </c>
      <c r="J35" s="14"/>
      <c r="K35" s="14"/>
    </row>
    <row r="36" spans="1:11" x14ac:dyDescent="0.2">
      <c r="A36" s="29">
        <v>1120230358</v>
      </c>
      <c r="B36" s="14">
        <v>28.75</v>
      </c>
      <c r="C36" s="14">
        <v>2353.75</v>
      </c>
      <c r="D36" s="14">
        <v>81.869565217391298</v>
      </c>
      <c r="E36" s="14">
        <v>36</v>
      </c>
      <c r="F36" s="14">
        <v>9.6</v>
      </c>
      <c r="G36" s="14">
        <f t="shared" si="1"/>
        <v>22</v>
      </c>
      <c r="H36" s="14">
        <f t="shared" si="0"/>
        <v>33.9</v>
      </c>
      <c r="I36" s="14">
        <v>35</v>
      </c>
      <c r="J36" s="14"/>
      <c r="K36" s="14"/>
    </row>
    <row r="37" spans="1:11" x14ac:dyDescent="0.2">
      <c r="A37" s="29">
        <v>1120230164</v>
      </c>
      <c r="B37" s="14">
        <v>24.75</v>
      </c>
      <c r="C37" s="14">
        <v>2038.75</v>
      </c>
      <c r="D37" s="14">
        <v>82.37373737373737</v>
      </c>
      <c r="E37" s="14">
        <v>33</v>
      </c>
      <c r="F37" s="14">
        <v>1.7</v>
      </c>
      <c r="G37" s="14">
        <f t="shared" si="1"/>
        <v>41</v>
      </c>
      <c r="H37" s="14">
        <f t="shared" si="0"/>
        <v>34.200000000000003</v>
      </c>
      <c r="I37" s="14">
        <v>36</v>
      </c>
      <c r="J37" s="14"/>
      <c r="K37" s="14"/>
    </row>
    <row r="38" spans="1:11" x14ac:dyDescent="0.2">
      <c r="A38" s="29">
        <v>1120232343</v>
      </c>
      <c r="B38" s="14">
        <v>28.75</v>
      </c>
      <c r="C38" s="14">
        <v>2323.5</v>
      </c>
      <c r="D38" s="14">
        <v>80.817391304347822</v>
      </c>
      <c r="E38" s="14">
        <v>39</v>
      </c>
      <c r="F38" s="14">
        <v>12.35</v>
      </c>
      <c r="G38" s="14">
        <f t="shared" si="1"/>
        <v>18</v>
      </c>
      <c r="H38" s="14">
        <f t="shared" si="0"/>
        <v>35.85</v>
      </c>
      <c r="I38" s="14">
        <v>37</v>
      </c>
      <c r="J38" s="14"/>
      <c r="K38" s="14"/>
    </row>
    <row r="39" spans="1:11" x14ac:dyDescent="0.2">
      <c r="A39" s="29">
        <v>1120230124</v>
      </c>
      <c r="B39" s="14">
        <v>27.75</v>
      </c>
      <c r="C39" s="14">
        <v>2270</v>
      </c>
      <c r="D39" s="14">
        <v>81.801801801801801</v>
      </c>
      <c r="E39" s="14">
        <v>37</v>
      </c>
      <c r="F39" s="14">
        <v>2.4</v>
      </c>
      <c r="G39" s="14">
        <f t="shared" si="1"/>
        <v>39</v>
      </c>
      <c r="H39" s="14">
        <f t="shared" si="0"/>
        <v>37.299999999999997</v>
      </c>
      <c r="I39" s="14">
        <v>38</v>
      </c>
      <c r="J39" s="14"/>
      <c r="K39" s="14"/>
    </row>
    <row r="40" spans="1:11" x14ac:dyDescent="0.2">
      <c r="A40" s="29">
        <v>1120230250</v>
      </c>
      <c r="B40" s="14">
        <v>23.25</v>
      </c>
      <c r="C40" s="14">
        <v>1890.25</v>
      </c>
      <c r="D40" s="14">
        <v>81.3010752688172</v>
      </c>
      <c r="E40" s="14">
        <v>38</v>
      </c>
      <c r="F40" s="14">
        <v>1.7</v>
      </c>
      <c r="G40" s="14">
        <f t="shared" si="1"/>
        <v>41</v>
      </c>
      <c r="H40" s="14">
        <f t="shared" si="0"/>
        <v>38.449999999999996</v>
      </c>
      <c r="I40" s="14">
        <v>39</v>
      </c>
      <c r="J40" s="14"/>
      <c r="K40" s="14"/>
    </row>
    <row r="41" spans="1:11" x14ac:dyDescent="0.2">
      <c r="A41" s="29">
        <v>1120232356</v>
      </c>
      <c r="B41" s="14">
        <v>25.75</v>
      </c>
      <c r="C41" s="14">
        <v>2042.25</v>
      </c>
      <c r="D41" s="14">
        <v>79.310679611650485</v>
      </c>
      <c r="E41" s="14">
        <v>40</v>
      </c>
      <c r="F41" s="14">
        <v>4.3</v>
      </c>
      <c r="G41" s="14">
        <f t="shared" si="1"/>
        <v>34</v>
      </c>
      <c r="H41" s="14">
        <f t="shared" si="0"/>
        <v>39.1</v>
      </c>
      <c r="I41" s="14">
        <v>40</v>
      </c>
      <c r="J41" s="14"/>
      <c r="K41" s="14"/>
    </row>
    <row r="42" spans="1:11" x14ac:dyDescent="0.2">
      <c r="A42" s="29">
        <v>1120230357</v>
      </c>
      <c r="B42" s="14">
        <v>27.25</v>
      </c>
      <c r="C42" s="14">
        <v>2048.75</v>
      </c>
      <c r="D42" s="14">
        <v>75.183486238532112</v>
      </c>
      <c r="E42" s="14">
        <v>42</v>
      </c>
      <c r="F42" s="14">
        <v>6.8999999999999995</v>
      </c>
      <c r="G42" s="14">
        <f t="shared" si="1"/>
        <v>28</v>
      </c>
      <c r="H42" s="14">
        <f t="shared" si="0"/>
        <v>39.9</v>
      </c>
      <c r="I42" s="14">
        <v>41</v>
      </c>
      <c r="J42" s="14"/>
      <c r="K42" s="14"/>
    </row>
    <row r="43" spans="1:11" x14ac:dyDescent="0.2">
      <c r="A43" s="29">
        <v>1120230252</v>
      </c>
      <c r="B43" s="14">
        <v>28.75</v>
      </c>
      <c r="C43" s="14">
        <v>2270.25</v>
      </c>
      <c r="D43" s="14">
        <v>78.96521739130435</v>
      </c>
      <c r="E43" s="14">
        <v>41</v>
      </c>
      <c r="F43" s="14">
        <v>3.4000000000000004</v>
      </c>
      <c r="G43" s="14">
        <f t="shared" si="1"/>
        <v>36</v>
      </c>
      <c r="H43" s="14">
        <f t="shared" si="0"/>
        <v>40.25</v>
      </c>
      <c r="I43" s="14">
        <v>42</v>
      </c>
      <c r="J43" s="14"/>
      <c r="K43" s="14"/>
    </row>
  </sheetData>
  <sortState ref="A2:K43">
    <sortCondition ref="H1"/>
  </sortState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"/>
  <sheetViews>
    <sheetView workbookViewId="0">
      <selection activeCell="M1" activeCellId="1" sqref="B1:B1048576 M1:M1048576"/>
    </sheetView>
  </sheetViews>
  <sheetFormatPr defaultRowHeight="14.25" x14ac:dyDescent="0.2"/>
  <cols>
    <col min="1" max="1" width="12.25" customWidth="1"/>
    <col min="4" max="4" width="13.625" customWidth="1"/>
    <col min="5" max="5" width="12.25" customWidth="1"/>
    <col min="7" max="8" width="12.625" customWidth="1"/>
    <col min="9" max="9" width="11.375" customWidth="1"/>
    <col min="10" max="10" width="13.125" customWidth="1"/>
    <col min="11" max="11" width="10.875" customWidth="1"/>
  </cols>
  <sheetData>
    <row r="1" spans="1:11" x14ac:dyDescent="0.2">
      <c r="A1" s="18" t="s">
        <v>0</v>
      </c>
      <c r="B1" s="18" t="s">
        <v>44</v>
      </c>
      <c r="C1" s="18" t="s">
        <v>43</v>
      </c>
      <c r="D1" s="18" t="s">
        <v>1</v>
      </c>
      <c r="E1" s="18" t="s">
        <v>2</v>
      </c>
      <c r="F1" s="27" t="s">
        <v>7</v>
      </c>
      <c r="G1" s="19" t="s">
        <v>9</v>
      </c>
      <c r="H1" s="19" t="s">
        <v>10</v>
      </c>
      <c r="I1" s="19" t="s">
        <v>12</v>
      </c>
      <c r="J1" s="27" t="s">
        <v>24</v>
      </c>
      <c r="K1" s="27" t="s">
        <v>27</v>
      </c>
    </row>
    <row r="2" spans="1:11" x14ac:dyDescent="0.2">
      <c r="A2" s="29">
        <v>1120230120</v>
      </c>
      <c r="B2" s="14">
        <v>29.75</v>
      </c>
      <c r="C2" s="14">
        <v>2735</v>
      </c>
      <c r="D2" s="14">
        <v>92.034188034188034</v>
      </c>
      <c r="E2" s="14">
        <v>1</v>
      </c>
      <c r="F2" s="14">
        <v>9.4999999999999982</v>
      </c>
      <c r="G2" s="14">
        <v>2</v>
      </c>
      <c r="H2" s="14">
        <f>E2*0.85+0.15*G2</f>
        <v>1.1499999999999999</v>
      </c>
      <c r="I2" s="14">
        <v>1</v>
      </c>
      <c r="J2" s="23" t="s">
        <v>34</v>
      </c>
      <c r="K2" s="14"/>
    </row>
    <row r="3" spans="1:11" x14ac:dyDescent="0.2">
      <c r="A3" s="29">
        <v>1120230073</v>
      </c>
      <c r="B3" s="14">
        <v>29.75</v>
      </c>
      <c r="C3" s="14">
        <v>2685.25</v>
      </c>
      <c r="D3" s="14">
        <v>90.260504201680675</v>
      </c>
      <c r="E3" s="14">
        <v>2</v>
      </c>
      <c r="F3" s="14">
        <v>8.5500000000000007</v>
      </c>
      <c r="G3" s="14">
        <v>3</v>
      </c>
      <c r="H3" s="14">
        <f t="shared" ref="H3:H6" si="0">E3*0.85+0.15*G3</f>
        <v>2.15</v>
      </c>
      <c r="I3" s="14">
        <v>2</v>
      </c>
      <c r="J3" s="24" t="s">
        <v>26</v>
      </c>
      <c r="K3" s="14"/>
    </row>
    <row r="4" spans="1:11" s="8" customFormat="1" x14ac:dyDescent="0.2">
      <c r="A4" s="29">
        <v>1120221963</v>
      </c>
      <c r="B4" s="14">
        <v>16</v>
      </c>
      <c r="C4" s="14">
        <v>1442</v>
      </c>
      <c r="D4" s="14">
        <v>90.125</v>
      </c>
      <c r="E4" s="14">
        <v>3</v>
      </c>
      <c r="F4" s="14">
        <v>1.6</v>
      </c>
      <c r="G4" s="14">
        <v>5</v>
      </c>
      <c r="H4" s="14">
        <f t="shared" si="0"/>
        <v>3.3</v>
      </c>
      <c r="I4" s="14">
        <v>3</v>
      </c>
      <c r="J4" s="14"/>
      <c r="K4" s="14"/>
    </row>
    <row r="5" spans="1:11" s="6" customFormat="1" x14ac:dyDescent="0.2">
      <c r="A5" s="29">
        <v>1120230076</v>
      </c>
      <c r="B5" s="14">
        <v>31.75</v>
      </c>
      <c r="C5" s="14">
        <v>2839.25</v>
      </c>
      <c r="D5" s="14">
        <v>89.75555555555556</v>
      </c>
      <c r="E5" s="14">
        <v>4</v>
      </c>
      <c r="F5" s="14">
        <v>13.65</v>
      </c>
      <c r="G5" s="14">
        <v>1</v>
      </c>
      <c r="H5" s="14">
        <f t="shared" si="0"/>
        <v>3.55</v>
      </c>
      <c r="I5" s="14">
        <v>4</v>
      </c>
      <c r="J5" s="14"/>
      <c r="K5" s="14"/>
    </row>
    <row r="6" spans="1:11" s="6" customFormat="1" x14ac:dyDescent="0.2">
      <c r="A6" s="29">
        <v>1120232352</v>
      </c>
      <c r="B6" s="14">
        <v>31.75</v>
      </c>
      <c r="C6" s="14">
        <v>2679.25</v>
      </c>
      <c r="D6" s="14">
        <v>85.014814814814812</v>
      </c>
      <c r="E6" s="14">
        <v>5</v>
      </c>
      <c r="F6" s="14">
        <v>5.15</v>
      </c>
      <c r="G6" s="14">
        <v>4</v>
      </c>
      <c r="H6" s="14">
        <f t="shared" si="0"/>
        <v>4.8499999999999996</v>
      </c>
      <c r="I6" s="14">
        <v>5</v>
      </c>
      <c r="J6" s="14"/>
      <c r="K6" s="14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"/>
  <sheetViews>
    <sheetView workbookViewId="0">
      <selection activeCell="M1" activeCellId="1" sqref="B1:B1048576 M1:M1048576"/>
    </sheetView>
  </sheetViews>
  <sheetFormatPr defaultRowHeight="14.25" x14ac:dyDescent="0.2"/>
  <cols>
    <col min="1" max="1" width="11.125" customWidth="1"/>
    <col min="4" max="4" width="10.375" customWidth="1"/>
    <col min="5" max="5" width="12.5" customWidth="1"/>
    <col min="7" max="8" width="12.875" customWidth="1"/>
    <col min="9" max="9" width="15.375" customWidth="1"/>
    <col min="10" max="10" width="11.375" customWidth="1"/>
    <col min="11" max="11" width="10.75" customWidth="1"/>
  </cols>
  <sheetData>
    <row r="1" spans="1:11" x14ac:dyDescent="0.2">
      <c r="A1" s="27" t="s">
        <v>0</v>
      </c>
      <c r="B1" s="27" t="s">
        <v>45</v>
      </c>
      <c r="C1" s="27" t="s">
        <v>46</v>
      </c>
      <c r="D1" s="27" t="s">
        <v>1</v>
      </c>
      <c r="E1" s="27" t="s">
        <v>5</v>
      </c>
      <c r="F1" s="28" t="s">
        <v>21</v>
      </c>
      <c r="G1" s="28" t="s">
        <v>18</v>
      </c>
      <c r="H1" s="28" t="s">
        <v>10</v>
      </c>
      <c r="I1" s="28" t="s">
        <v>16</v>
      </c>
      <c r="J1" s="27" t="s">
        <v>24</v>
      </c>
      <c r="K1" s="27" t="s">
        <v>27</v>
      </c>
    </row>
    <row r="2" spans="1:11" x14ac:dyDescent="0.2">
      <c r="A2" s="29">
        <v>1120230122</v>
      </c>
      <c r="B2" s="14">
        <v>28.75</v>
      </c>
      <c r="C2" s="14">
        <v>2646</v>
      </c>
      <c r="D2" s="14">
        <v>92.03478260869565</v>
      </c>
      <c r="E2" s="14">
        <v>1</v>
      </c>
      <c r="F2" s="14">
        <v>5.5</v>
      </c>
      <c r="G2" s="14">
        <v>4</v>
      </c>
      <c r="H2" s="14">
        <f>E2*0.85+0.15*G2</f>
        <v>1.45</v>
      </c>
      <c r="I2" s="14">
        <v>1</v>
      </c>
      <c r="J2" s="23" t="s">
        <v>35</v>
      </c>
      <c r="K2" s="14"/>
    </row>
    <row r="3" spans="1:11" x14ac:dyDescent="0.2">
      <c r="A3" s="29">
        <v>1120230070</v>
      </c>
      <c r="B3" s="14">
        <v>29.25</v>
      </c>
      <c r="C3" s="14">
        <v>2675.75</v>
      </c>
      <c r="D3" s="14">
        <v>91.478632478632477</v>
      </c>
      <c r="E3" s="14">
        <v>2</v>
      </c>
      <c r="F3" s="14">
        <v>19</v>
      </c>
      <c r="G3" s="14">
        <v>2</v>
      </c>
      <c r="H3" s="14">
        <f t="shared" ref="H3:H8" si="0">E3*0.85+0.15*G3</f>
        <v>2</v>
      </c>
      <c r="I3" s="14">
        <v>2</v>
      </c>
      <c r="J3" s="24" t="s">
        <v>26</v>
      </c>
      <c r="K3" s="14"/>
    </row>
    <row r="4" spans="1:11" x14ac:dyDescent="0.2">
      <c r="A4" s="29">
        <v>1120232357</v>
      </c>
      <c r="B4" s="14">
        <v>30.75</v>
      </c>
      <c r="C4" s="14">
        <v>2807</v>
      </c>
      <c r="D4" s="14">
        <v>91.284552845528452</v>
      </c>
      <c r="E4" s="14">
        <v>3</v>
      </c>
      <c r="F4" s="14">
        <v>6.1000000000000005</v>
      </c>
      <c r="G4" s="14">
        <v>3</v>
      </c>
      <c r="H4" s="14">
        <f t="shared" si="0"/>
        <v>3</v>
      </c>
      <c r="I4" s="14">
        <v>3</v>
      </c>
      <c r="J4" s="14"/>
      <c r="K4" s="14"/>
    </row>
    <row r="5" spans="1:11" x14ac:dyDescent="0.2">
      <c r="A5" s="29">
        <v>1120230767</v>
      </c>
      <c r="B5" s="14">
        <v>32.75</v>
      </c>
      <c r="C5" s="14">
        <v>2942.75</v>
      </c>
      <c r="D5" s="14">
        <v>89.854961832061065</v>
      </c>
      <c r="E5" s="14">
        <v>4</v>
      </c>
      <c r="F5" s="14">
        <v>5.0500000000000007</v>
      </c>
      <c r="G5" s="14">
        <v>5</v>
      </c>
      <c r="H5" s="14">
        <f t="shared" si="0"/>
        <v>4.1500000000000004</v>
      </c>
      <c r="I5" s="14">
        <v>4</v>
      </c>
      <c r="J5" s="14"/>
      <c r="K5" s="14"/>
    </row>
    <row r="6" spans="1:11" x14ac:dyDescent="0.2">
      <c r="A6" s="29">
        <v>1120230128</v>
      </c>
      <c r="B6" s="14">
        <v>29.75</v>
      </c>
      <c r="C6" s="14">
        <v>2592</v>
      </c>
      <c r="D6" s="14">
        <v>87.12605042016807</v>
      </c>
      <c r="E6" s="14">
        <v>5</v>
      </c>
      <c r="F6" s="14">
        <v>4.87</v>
      </c>
      <c r="G6" s="14">
        <v>6</v>
      </c>
      <c r="H6" s="14">
        <f t="shared" si="0"/>
        <v>5.15</v>
      </c>
      <c r="I6" s="14">
        <v>5</v>
      </c>
      <c r="J6" s="14"/>
      <c r="K6" s="14"/>
    </row>
    <row r="7" spans="1:11" x14ac:dyDescent="0.2">
      <c r="A7" s="29">
        <v>1120230126</v>
      </c>
      <c r="B7" s="14">
        <v>29.75</v>
      </c>
      <c r="C7" s="14">
        <v>2423.75</v>
      </c>
      <c r="D7" s="14">
        <v>81.470588235294116</v>
      </c>
      <c r="E7" s="14">
        <v>6</v>
      </c>
      <c r="F7" s="14">
        <v>28</v>
      </c>
      <c r="G7" s="14">
        <v>1</v>
      </c>
      <c r="H7" s="14">
        <f t="shared" si="0"/>
        <v>5.25</v>
      </c>
      <c r="I7" s="14">
        <v>6</v>
      </c>
      <c r="J7" s="14"/>
      <c r="K7" s="14"/>
    </row>
    <row r="8" spans="1:11" x14ac:dyDescent="0.2">
      <c r="A8" s="29">
        <v>1120230075</v>
      </c>
      <c r="B8" s="14">
        <v>33.75</v>
      </c>
      <c r="C8" s="14">
        <v>2649.25</v>
      </c>
      <c r="D8" s="14">
        <v>78.496296296296293</v>
      </c>
      <c r="E8" s="14">
        <v>7</v>
      </c>
      <c r="F8" s="14">
        <v>3</v>
      </c>
      <c r="G8" s="14">
        <v>7</v>
      </c>
      <c r="H8" s="14">
        <f t="shared" si="0"/>
        <v>7</v>
      </c>
      <c r="I8" s="14">
        <v>7</v>
      </c>
      <c r="J8" s="14"/>
      <c r="K8" s="14"/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4"/>
  <sheetViews>
    <sheetView workbookViewId="0">
      <selection activeCell="M1" activeCellId="1" sqref="B1:B1048576 M1:M1048576"/>
    </sheetView>
  </sheetViews>
  <sheetFormatPr defaultRowHeight="14.25" x14ac:dyDescent="0.2"/>
  <cols>
    <col min="1" max="1" width="13.875" customWidth="1"/>
    <col min="4" max="4" width="12.375" customWidth="1"/>
    <col min="5" max="5" width="12" customWidth="1"/>
    <col min="7" max="8" width="16" customWidth="1"/>
    <col min="9" max="9" width="11.625" customWidth="1"/>
    <col min="10" max="10" width="10.875" customWidth="1"/>
    <col min="11" max="11" width="11.25" customWidth="1"/>
  </cols>
  <sheetData>
    <row r="1" spans="1:16" x14ac:dyDescent="0.2">
      <c r="A1" s="4" t="s">
        <v>0</v>
      </c>
      <c r="B1" s="4" t="s">
        <v>47</v>
      </c>
      <c r="C1" s="4" t="s">
        <v>43</v>
      </c>
      <c r="D1" s="4" t="s">
        <v>1</v>
      </c>
      <c r="E1" s="4" t="s">
        <v>6</v>
      </c>
      <c r="F1" s="10" t="s">
        <v>19</v>
      </c>
      <c r="G1" s="10" t="s">
        <v>20</v>
      </c>
      <c r="H1" s="10" t="s">
        <v>10</v>
      </c>
      <c r="I1" s="10" t="s">
        <v>16</v>
      </c>
      <c r="J1" s="2" t="s">
        <v>24</v>
      </c>
      <c r="K1" s="2" t="s">
        <v>27</v>
      </c>
    </row>
    <row r="2" spans="1:16" x14ac:dyDescent="0.2">
      <c r="A2" s="9">
        <v>1120230118</v>
      </c>
      <c r="B2" s="3">
        <v>48.75</v>
      </c>
      <c r="C2" s="3">
        <v>4624.25</v>
      </c>
      <c r="D2" s="3">
        <v>94.856410256410257</v>
      </c>
      <c r="E2" s="3">
        <v>1</v>
      </c>
      <c r="F2" s="1">
        <v>39.700000000000003</v>
      </c>
      <c r="G2" s="1">
        <v>1</v>
      </c>
      <c r="H2" s="1">
        <f>E2*0.85+0.15*G2</f>
        <v>1</v>
      </c>
      <c r="I2" s="1">
        <v>1</v>
      </c>
      <c r="J2" s="11" t="s">
        <v>25</v>
      </c>
      <c r="K2" s="1"/>
      <c r="M2" s="31"/>
      <c r="N2" s="6"/>
      <c r="O2" s="6"/>
      <c r="P2" s="6"/>
    </row>
    <row r="3" spans="1:16" x14ac:dyDescent="0.2">
      <c r="A3" s="9">
        <v>1120230116</v>
      </c>
      <c r="B3" s="3">
        <v>46.75</v>
      </c>
      <c r="C3" s="3">
        <v>4290.25</v>
      </c>
      <c r="D3" s="3">
        <v>91.770053475935825</v>
      </c>
      <c r="E3" s="3">
        <v>2</v>
      </c>
      <c r="F3" s="1">
        <v>8.1</v>
      </c>
      <c r="G3" s="1">
        <v>4</v>
      </c>
      <c r="H3" s="1">
        <f t="shared" ref="H3:H9" si="0">E3*0.85+0.15*G3</f>
        <v>2.2999999999999998</v>
      </c>
      <c r="I3" s="1">
        <v>2</v>
      </c>
      <c r="J3" s="12" t="s">
        <v>30</v>
      </c>
      <c r="K3" s="1"/>
      <c r="M3" s="30"/>
    </row>
    <row r="4" spans="1:16" x14ac:dyDescent="0.2">
      <c r="A4" s="9">
        <v>1120230074</v>
      </c>
      <c r="B4" s="3">
        <v>45.75</v>
      </c>
      <c r="C4" s="3">
        <v>4155.25</v>
      </c>
      <c r="D4" s="3">
        <v>90.825136612021865</v>
      </c>
      <c r="E4" s="3">
        <v>3</v>
      </c>
      <c r="F4" s="1">
        <v>19.5</v>
      </c>
      <c r="G4" s="1">
        <v>2</v>
      </c>
      <c r="H4" s="1">
        <f t="shared" si="0"/>
        <v>2.8499999999999996</v>
      </c>
      <c r="I4" s="1">
        <v>3</v>
      </c>
      <c r="J4" s="13" t="s">
        <v>33</v>
      </c>
      <c r="K4" s="1"/>
      <c r="M4" s="30"/>
    </row>
    <row r="5" spans="1:16" x14ac:dyDescent="0.2">
      <c r="A5" s="9">
        <v>1120230161</v>
      </c>
      <c r="B5" s="3">
        <v>29.75</v>
      </c>
      <c r="C5" s="3">
        <v>2670.75</v>
      </c>
      <c r="D5" s="3">
        <v>89.773109243697476</v>
      </c>
      <c r="E5" s="3">
        <v>4</v>
      </c>
      <c r="F5" s="1">
        <v>7.55</v>
      </c>
      <c r="G5" s="1">
        <v>6</v>
      </c>
      <c r="H5" s="1">
        <f t="shared" si="0"/>
        <v>4.3</v>
      </c>
      <c r="I5" s="1">
        <v>4</v>
      </c>
      <c r="J5" s="1"/>
      <c r="K5" s="1"/>
      <c r="M5" s="30"/>
    </row>
    <row r="6" spans="1:16" x14ac:dyDescent="0.2">
      <c r="A6" s="9">
        <v>1120230117</v>
      </c>
      <c r="B6" s="3">
        <v>48.75</v>
      </c>
      <c r="C6" s="3">
        <v>4340.25</v>
      </c>
      <c r="D6" s="3">
        <v>89.030769230769238</v>
      </c>
      <c r="E6" s="3">
        <v>5</v>
      </c>
      <c r="F6" s="1">
        <v>12.3</v>
      </c>
      <c r="G6" s="1">
        <v>3</v>
      </c>
      <c r="H6" s="1">
        <f t="shared" si="0"/>
        <v>4.7</v>
      </c>
      <c r="I6" s="1">
        <v>5</v>
      </c>
      <c r="J6" s="1"/>
      <c r="K6" s="1"/>
      <c r="M6" s="30"/>
    </row>
    <row r="7" spans="1:16" x14ac:dyDescent="0.2">
      <c r="A7" s="9">
        <v>1120220728</v>
      </c>
      <c r="B7" s="3">
        <v>22.25</v>
      </c>
      <c r="C7" s="3">
        <v>1958</v>
      </c>
      <c r="D7" s="3">
        <v>88</v>
      </c>
      <c r="E7" s="3">
        <v>6</v>
      </c>
      <c r="F7" s="1">
        <v>1.8</v>
      </c>
      <c r="G7" s="1">
        <v>8</v>
      </c>
      <c r="H7" s="1">
        <f t="shared" si="0"/>
        <v>6.3</v>
      </c>
      <c r="I7" s="1">
        <v>6</v>
      </c>
      <c r="J7" s="1"/>
      <c r="K7" s="1"/>
      <c r="M7" s="30"/>
    </row>
    <row r="8" spans="1:16" x14ac:dyDescent="0.2">
      <c r="A8" s="9">
        <v>1120231811</v>
      </c>
      <c r="B8" s="3">
        <v>27.75</v>
      </c>
      <c r="C8" s="3">
        <v>2407.25</v>
      </c>
      <c r="D8" s="3">
        <v>86.747747747747752</v>
      </c>
      <c r="E8" s="3">
        <v>7</v>
      </c>
      <c r="F8" s="1">
        <v>6.05</v>
      </c>
      <c r="G8" s="1">
        <v>7</v>
      </c>
      <c r="H8" s="1">
        <f t="shared" si="0"/>
        <v>7</v>
      </c>
      <c r="I8" s="1">
        <v>7</v>
      </c>
      <c r="J8" s="1"/>
      <c r="K8" s="1"/>
      <c r="M8" s="30"/>
    </row>
    <row r="9" spans="1:16" x14ac:dyDescent="0.2">
      <c r="A9" s="9">
        <v>1120230099</v>
      </c>
      <c r="B9" s="3">
        <v>52.75</v>
      </c>
      <c r="C9" s="3">
        <v>4295</v>
      </c>
      <c r="D9" s="3">
        <v>81.421800947867297</v>
      </c>
      <c r="E9" s="3">
        <v>8</v>
      </c>
      <c r="F9" s="1">
        <v>7.95</v>
      </c>
      <c r="G9" s="1">
        <v>5</v>
      </c>
      <c r="H9" s="1">
        <f t="shared" si="0"/>
        <v>7.55</v>
      </c>
      <c r="I9" s="1">
        <v>8</v>
      </c>
      <c r="J9" s="1"/>
      <c r="K9" s="1"/>
      <c r="M9" s="30"/>
    </row>
    <row r="10" spans="1:16" x14ac:dyDescent="0.2">
      <c r="M10" s="30"/>
    </row>
    <row r="11" spans="1:16" x14ac:dyDescent="0.2">
      <c r="M11" s="30"/>
    </row>
    <row r="12" spans="1:16" x14ac:dyDescent="0.2">
      <c r="M12" s="30"/>
    </row>
    <row r="13" spans="1:16" x14ac:dyDescent="0.2">
      <c r="M13" s="30"/>
    </row>
    <row r="14" spans="1:16" x14ac:dyDescent="0.2">
      <c r="M14" s="30"/>
    </row>
    <row r="15" spans="1:16" x14ac:dyDescent="0.2">
      <c r="M15" s="30"/>
    </row>
    <row r="16" spans="1:16" x14ac:dyDescent="0.2">
      <c r="M16" s="30"/>
    </row>
    <row r="17" spans="13:16" x14ac:dyDescent="0.2">
      <c r="M17" s="30"/>
    </row>
    <row r="18" spans="13:16" x14ac:dyDescent="0.2">
      <c r="M18" s="30"/>
    </row>
    <row r="19" spans="13:16" x14ac:dyDescent="0.2">
      <c r="M19" s="30"/>
    </row>
    <row r="20" spans="13:16" x14ac:dyDescent="0.2">
      <c r="M20" s="30"/>
    </row>
    <row r="21" spans="13:16" x14ac:dyDescent="0.2">
      <c r="M21" s="32"/>
      <c r="N21" s="7"/>
      <c r="O21" s="7"/>
      <c r="P21" s="7"/>
    </row>
    <row r="22" spans="13:16" x14ac:dyDescent="0.2">
      <c r="M22" s="30"/>
    </row>
    <row r="23" spans="13:16" x14ac:dyDescent="0.2">
      <c r="M23" s="30"/>
    </row>
    <row r="24" spans="13:16" x14ac:dyDescent="0.2">
      <c r="M24" s="30"/>
    </row>
    <row r="25" spans="13:16" x14ac:dyDescent="0.2">
      <c r="M25" s="30"/>
    </row>
    <row r="26" spans="13:16" x14ac:dyDescent="0.2">
      <c r="M26" s="30"/>
    </row>
    <row r="27" spans="13:16" x14ac:dyDescent="0.2">
      <c r="M27" s="30"/>
    </row>
    <row r="28" spans="13:16" x14ac:dyDescent="0.2">
      <c r="M28" s="30"/>
    </row>
    <row r="29" spans="13:16" x14ac:dyDescent="0.2">
      <c r="M29" s="30"/>
    </row>
    <row r="30" spans="13:16" x14ac:dyDescent="0.2">
      <c r="M30" s="30"/>
    </row>
    <row r="31" spans="13:16" x14ac:dyDescent="0.2">
      <c r="M31" s="30"/>
    </row>
    <row r="32" spans="13:16" x14ac:dyDescent="0.2">
      <c r="M32" s="30"/>
    </row>
    <row r="33" spans="13:13" x14ac:dyDescent="0.2">
      <c r="M33" s="30"/>
    </row>
    <row r="34" spans="13:13" x14ac:dyDescent="0.2">
      <c r="M34" s="30"/>
    </row>
    <row r="35" spans="13:13" x14ac:dyDescent="0.2">
      <c r="M35" s="30"/>
    </row>
    <row r="36" spans="13:13" x14ac:dyDescent="0.2">
      <c r="M36" s="30"/>
    </row>
    <row r="37" spans="13:13" x14ac:dyDescent="0.2">
      <c r="M37" s="30"/>
    </row>
    <row r="38" spans="13:13" x14ac:dyDescent="0.2">
      <c r="M38" s="30"/>
    </row>
    <row r="39" spans="13:13" x14ac:dyDescent="0.2">
      <c r="M39" s="30"/>
    </row>
    <row r="40" spans="13:13" x14ac:dyDescent="0.2">
      <c r="M40" s="30"/>
    </row>
    <row r="41" spans="13:13" x14ac:dyDescent="0.2">
      <c r="M41" s="30"/>
    </row>
    <row r="42" spans="13:13" x14ac:dyDescent="0.2">
      <c r="M42" s="30"/>
    </row>
    <row r="43" spans="13:13" x14ac:dyDescent="0.2">
      <c r="M43" s="30"/>
    </row>
    <row r="44" spans="13:13" x14ac:dyDescent="0.2">
      <c r="M44" s="30"/>
    </row>
    <row r="45" spans="13:13" x14ac:dyDescent="0.2">
      <c r="M45" s="30"/>
    </row>
    <row r="46" spans="13:13" x14ac:dyDescent="0.2">
      <c r="M46" s="30"/>
    </row>
    <row r="47" spans="13:13" x14ac:dyDescent="0.2">
      <c r="M47" s="30"/>
    </row>
    <row r="48" spans="13:13" x14ac:dyDescent="0.2">
      <c r="M48" s="30"/>
    </row>
    <row r="49" spans="13:13" x14ac:dyDescent="0.2">
      <c r="M49" s="30"/>
    </row>
    <row r="50" spans="13:13" x14ac:dyDescent="0.2">
      <c r="M50" s="30"/>
    </row>
    <row r="51" spans="13:13" x14ac:dyDescent="0.2">
      <c r="M51" s="30"/>
    </row>
    <row r="52" spans="13:13" x14ac:dyDescent="0.2">
      <c r="M52" s="30"/>
    </row>
    <row r="53" spans="13:13" x14ac:dyDescent="0.2">
      <c r="M53" s="30"/>
    </row>
    <row r="54" spans="13:13" x14ac:dyDescent="0.2">
      <c r="M54" s="30"/>
    </row>
    <row r="55" spans="13:13" x14ac:dyDescent="0.2">
      <c r="M55" s="30"/>
    </row>
    <row r="56" spans="13:13" x14ac:dyDescent="0.2">
      <c r="M56" s="30"/>
    </row>
    <row r="57" spans="13:13" x14ac:dyDescent="0.2">
      <c r="M57" s="30"/>
    </row>
    <row r="58" spans="13:13" x14ac:dyDescent="0.2">
      <c r="M58" s="30"/>
    </row>
    <row r="59" spans="13:13" x14ac:dyDescent="0.2">
      <c r="M59" s="30"/>
    </row>
    <row r="60" spans="13:13" x14ac:dyDescent="0.2">
      <c r="M60" s="30"/>
    </row>
    <row r="61" spans="13:13" x14ac:dyDescent="0.2">
      <c r="M61" s="30"/>
    </row>
    <row r="62" spans="13:13" x14ac:dyDescent="0.2">
      <c r="M62" s="30"/>
    </row>
    <row r="63" spans="13:13" x14ac:dyDescent="0.2">
      <c r="M63" s="30"/>
    </row>
    <row r="64" spans="13:13" x14ac:dyDescent="0.2">
      <c r="M64" s="30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"/>
  <sheetViews>
    <sheetView workbookViewId="0">
      <selection activeCell="J17" sqref="J17"/>
    </sheetView>
  </sheetViews>
  <sheetFormatPr defaultRowHeight="14.25" x14ac:dyDescent="0.2"/>
  <cols>
    <col min="1" max="1" width="11.75" customWidth="1"/>
    <col min="4" max="4" width="11.625" customWidth="1"/>
    <col min="5" max="5" width="13.875" customWidth="1"/>
    <col min="6" max="6" width="12.625" customWidth="1"/>
    <col min="7" max="7" width="11.875" customWidth="1"/>
    <col min="8" max="8" width="11.75" customWidth="1"/>
    <col min="9" max="9" width="16.125" customWidth="1"/>
    <col min="10" max="10" width="11" customWidth="1"/>
    <col min="11" max="11" width="11.125" customWidth="1"/>
    <col min="14" max="14" width="11.875" customWidth="1"/>
  </cols>
  <sheetData>
    <row r="1" spans="1:14" x14ac:dyDescent="0.2">
      <c r="A1" s="2" t="s">
        <v>0</v>
      </c>
      <c r="B1" s="2" t="s">
        <v>48</v>
      </c>
      <c r="C1" s="2" t="s">
        <v>43</v>
      </c>
      <c r="D1" s="2" t="s">
        <v>1</v>
      </c>
      <c r="E1" s="2" t="s">
        <v>2</v>
      </c>
      <c r="F1" s="2" t="s">
        <v>54</v>
      </c>
      <c r="G1" s="2" t="s">
        <v>55</v>
      </c>
      <c r="H1" s="2" t="s">
        <v>22</v>
      </c>
      <c r="I1" s="2" t="s">
        <v>23</v>
      </c>
      <c r="J1" s="2" t="s">
        <v>24</v>
      </c>
      <c r="K1" s="2" t="s">
        <v>27</v>
      </c>
    </row>
    <row r="2" spans="1:14" x14ac:dyDescent="0.2">
      <c r="A2" s="33">
        <v>1120215016</v>
      </c>
      <c r="B2" s="1">
        <v>15</v>
      </c>
      <c r="C2" s="1">
        <v>1326</v>
      </c>
      <c r="D2" s="1">
        <v>88.4</v>
      </c>
      <c r="E2" s="1">
        <v>1</v>
      </c>
      <c r="F2" s="1">
        <v>0</v>
      </c>
      <c r="G2" s="16">
        <v>1</v>
      </c>
      <c r="H2" s="1">
        <f t="shared" ref="H2:H10" si="0">E2*0.85+0.15*G2</f>
        <v>1</v>
      </c>
      <c r="I2" s="16">
        <v>1</v>
      </c>
      <c r="J2" s="11" t="s">
        <v>34</v>
      </c>
      <c r="K2" s="1"/>
      <c r="N2" s="30"/>
    </row>
    <row r="3" spans="1:14" x14ac:dyDescent="0.2">
      <c r="A3" s="33">
        <v>1120235009</v>
      </c>
      <c r="B3" s="1">
        <v>21</v>
      </c>
      <c r="C3" s="1">
        <v>1800</v>
      </c>
      <c r="D3" s="1">
        <v>85.714285714285708</v>
      </c>
      <c r="E3" s="1">
        <v>2</v>
      </c>
      <c r="F3" s="1">
        <v>0</v>
      </c>
      <c r="G3" s="16">
        <v>1</v>
      </c>
      <c r="H3" s="1">
        <f t="shared" si="0"/>
        <v>1.8499999999999999</v>
      </c>
      <c r="I3" s="16">
        <v>2</v>
      </c>
      <c r="J3" s="12" t="s">
        <v>26</v>
      </c>
      <c r="K3" s="1"/>
      <c r="N3" s="30"/>
    </row>
    <row r="4" spans="1:14" x14ac:dyDescent="0.2">
      <c r="A4" s="33">
        <v>1120235072</v>
      </c>
      <c r="B4" s="1">
        <v>15</v>
      </c>
      <c r="C4" s="1">
        <v>1191</v>
      </c>
      <c r="D4" s="1">
        <v>79.400000000000006</v>
      </c>
      <c r="E4" s="1">
        <v>3</v>
      </c>
      <c r="F4" s="1">
        <v>0</v>
      </c>
      <c r="G4" s="16">
        <v>1</v>
      </c>
      <c r="H4" s="1">
        <f t="shared" si="0"/>
        <v>2.6999999999999997</v>
      </c>
      <c r="I4" s="16">
        <v>3</v>
      </c>
      <c r="J4" s="17" t="s">
        <v>36</v>
      </c>
      <c r="K4" s="1"/>
      <c r="N4" s="30"/>
    </row>
    <row r="5" spans="1:14" x14ac:dyDescent="0.2">
      <c r="A5" s="33">
        <v>1120235081</v>
      </c>
      <c r="B5" s="1">
        <v>15</v>
      </c>
      <c r="C5" s="1">
        <v>1176</v>
      </c>
      <c r="D5" s="1">
        <v>78.400000000000006</v>
      </c>
      <c r="E5" s="1">
        <v>4</v>
      </c>
      <c r="F5" s="1">
        <v>0</v>
      </c>
      <c r="G5" s="16">
        <v>1</v>
      </c>
      <c r="H5" s="1">
        <f t="shared" si="0"/>
        <v>3.55</v>
      </c>
      <c r="I5" s="16">
        <v>4</v>
      </c>
      <c r="J5" s="1"/>
      <c r="K5" s="1"/>
      <c r="N5" s="30"/>
    </row>
    <row r="6" spans="1:14" x14ac:dyDescent="0.2">
      <c r="A6" s="33">
        <v>1120235040</v>
      </c>
      <c r="B6" s="1">
        <v>15</v>
      </c>
      <c r="C6" s="1">
        <v>1164</v>
      </c>
      <c r="D6" s="1">
        <v>77.599999999999994</v>
      </c>
      <c r="E6" s="1">
        <v>5</v>
      </c>
      <c r="F6" s="1">
        <v>0</v>
      </c>
      <c r="G6" s="16">
        <v>1</v>
      </c>
      <c r="H6" s="1">
        <f t="shared" si="0"/>
        <v>4.4000000000000004</v>
      </c>
      <c r="I6" s="16">
        <v>5</v>
      </c>
      <c r="J6" s="1"/>
      <c r="K6" s="1"/>
      <c r="N6" s="30"/>
    </row>
    <row r="7" spans="1:14" x14ac:dyDescent="0.2">
      <c r="A7" s="33">
        <v>1120235028</v>
      </c>
      <c r="B7" s="1">
        <v>19.5</v>
      </c>
      <c r="C7" s="1">
        <v>1495</v>
      </c>
      <c r="D7" s="1">
        <v>76.666666666666671</v>
      </c>
      <c r="E7" s="1">
        <v>6</v>
      </c>
      <c r="F7" s="1">
        <v>0</v>
      </c>
      <c r="G7" s="16">
        <v>1</v>
      </c>
      <c r="H7" s="1">
        <f t="shared" si="0"/>
        <v>5.25</v>
      </c>
      <c r="I7" s="16">
        <v>6</v>
      </c>
      <c r="J7" s="1"/>
      <c r="K7" s="1"/>
      <c r="N7" s="30"/>
    </row>
    <row r="8" spans="1:14" x14ac:dyDescent="0.2">
      <c r="A8" s="33">
        <v>1120235017</v>
      </c>
      <c r="B8" s="1">
        <v>15</v>
      </c>
      <c r="C8" s="1">
        <v>1131</v>
      </c>
      <c r="D8" s="1">
        <v>75.400000000000006</v>
      </c>
      <c r="E8" s="1">
        <v>7</v>
      </c>
      <c r="F8" s="1">
        <v>0</v>
      </c>
      <c r="G8" s="16">
        <v>1</v>
      </c>
      <c r="H8" s="1">
        <f t="shared" si="0"/>
        <v>6.1000000000000005</v>
      </c>
      <c r="I8" s="16">
        <v>7</v>
      </c>
      <c r="J8" s="1"/>
      <c r="K8" s="1"/>
      <c r="N8" s="30"/>
    </row>
    <row r="9" spans="1:14" x14ac:dyDescent="0.2">
      <c r="A9" s="33">
        <v>1120235019</v>
      </c>
      <c r="B9" s="1">
        <v>17</v>
      </c>
      <c r="C9" s="1">
        <v>1280</v>
      </c>
      <c r="D9" s="1">
        <v>75.294117647058826</v>
      </c>
      <c r="E9" s="1">
        <v>8</v>
      </c>
      <c r="F9" s="1">
        <v>0</v>
      </c>
      <c r="G9" s="16">
        <v>1</v>
      </c>
      <c r="H9" s="1">
        <f t="shared" si="0"/>
        <v>6.95</v>
      </c>
      <c r="I9" s="16">
        <v>8</v>
      </c>
      <c r="J9" s="1"/>
      <c r="K9" s="1"/>
      <c r="N9" s="30"/>
    </row>
    <row r="10" spans="1:14" x14ac:dyDescent="0.2">
      <c r="A10" s="33">
        <v>1120235086</v>
      </c>
      <c r="B10" s="1">
        <v>15</v>
      </c>
      <c r="C10" s="1">
        <v>1107</v>
      </c>
      <c r="D10" s="1">
        <v>73.8</v>
      </c>
      <c r="E10" s="1">
        <v>9</v>
      </c>
      <c r="F10" s="1">
        <v>0</v>
      </c>
      <c r="G10" s="16">
        <v>1</v>
      </c>
      <c r="H10" s="1">
        <f t="shared" si="0"/>
        <v>7.8</v>
      </c>
      <c r="I10" s="16">
        <v>9</v>
      </c>
      <c r="J10" s="1"/>
      <c r="K10" s="1"/>
      <c r="N10" s="30"/>
    </row>
  </sheetData>
  <sortState ref="A2:J10">
    <sortCondition ref="H2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社会科学试验班（精品文科班)</vt:lpstr>
      <vt:lpstr>法学-人工智能</vt:lpstr>
      <vt:lpstr>英语</vt:lpstr>
      <vt:lpstr>日语</vt:lpstr>
      <vt:lpstr>德语</vt:lpstr>
      <vt:lpstr>西班牙语</vt:lpstr>
      <vt:lpstr>法学二学位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2024-09-09T01:06:54Z</dcterms:modified>
</cp:coreProperties>
</file>