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H:\02-奖助勤贷\03-奖学金\2024年\2023-2024 第二学期成绩\综合成绩\公示版本\"/>
    </mc:Choice>
  </mc:AlternateContent>
  <xr:revisionPtr revIDLastSave="0" documentId="13_ncr:1_{8C8CCAB9-15CF-4770-962E-AA29F7439D9C}" xr6:coauthVersionLast="36" xr6:coauthVersionMax="36" xr10:uidLastSave="{00000000-0000-0000-0000-000000000000}"/>
  <bookViews>
    <workbookView xWindow="0" yWindow="0" windowWidth="21570" windowHeight="10230" xr2:uid="{00000000-000D-0000-FFFF-FFFF00000000}"/>
  </bookViews>
  <sheets>
    <sheet name="经济学" sheetId="11" r:id="rId1"/>
    <sheet name="社会工作" sheetId="9" r:id="rId2"/>
    <sheet name="法学" sheetId="1" r:id="rId3"/>
    <sheet name="法学-人工智能" sheetId="2" r:id="rId4"/>
    <sheet name="英语" sheetId="5" r:id="rId5"/>
    <sheet name="日语" sheetId="6" r:id="rId6"/>
    <sheet name="德语" sheetId="7" r:id="rId7"/>
    <sheet name="西班牙语" sheetId="8" r:id="rId8"/>
  </sheets>
  <definedNames>
    <definedName name="_xlnm._FilterDatabase" localSheetId="6" hidden="1">德语!$A$1:$K$22</definedName>
    <definedName name="_xlnm._FilterDatabase" localSheetId="2" hidden="1">法学!$A$1:$K$59</definedName>
    <definedName name="_xlnm._FilterDatabase" localSheetId="3" hidden="1">'法学-人工智能'!$A$1:$K$30</definedName>
    <definedName name="_xlnm._FilterDatabase" localSheetId="0" hidden="1">经济学!$A$1:$K$59</definedName>
    <definedName name="_xlnm._FilterDatabase" localSheetId="1" hidden="1">社会工作!$A$1:$K$30</definedName>
    <definedName name="_xlnm._FilterDatabase" localSheetId="4" hidden="1">英语!$A$1:$K$35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7" l="1"/>
  <c r="H3" i="7" s="1"/>
  <c r="G4" i="7"/>
  <c r="H4" i="7" s="1"/>
  <c r="G5" i="7"/>
  <c r="H5" i="7" s="1"/>
  <c r="G6" i="7"/>
  <c r="H6" i="7" s="1"/>
  <c r="G7" i="7"/>
  <c r="H7" i="7" s="1"/>
  <c r="G8" i="7"/>
  <c r="H8" i="7" s="1"/>
  <c r="G9" i="7"/>
  <c r="H9" i="7" s="1"/>
  <c r="G10" i="7"/>
  <c r="H10" i="7" s="1"/>
  <c r="G11" i="7"/>
  <c r="H11" i="7" s="1"/>
  <c r="G12" i="7"/>
  <c r="H12" i="7" s="1"/>
  <c r="G13" i="7"/>
  <c r="H13" i="7" s="1"/>
  <c r="G14" i="7"/>
  <c r="H14" i="7" s="1"/>
  <c r="G15" i="7"/>
  <c r="H15" i="7" s="1"/>
  <c r="G16" i="7"/>
  <c r="H16" i="7" s="1"/>
  <c r="G17" i="7"/>
  <c r="H17" i="7" s="1"/>
  <c r="G18" i="7"/>
  <c r="H18" i="7" s="1"/>
  <c r="G19" i="7"/>
  <c r="H19" i="7" s="1"/>
  <c r="G20" i="7"/>
  <c r="H20" i="7" s="1"/>
  <c r="G21" i="7"/>
  <c r="H21" i="7" s="1"/>
  <c r="G22" i="7"/>
  <c r="H22" i="7" s="1"/>
  <c r="G2" i="7"/>
  <c r="G3" i="9" l="1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2" i="9"/>
  <c r="G3" i="11" l="1"/>
  <c r="H3" i="11" s="1"/>
  <c r="G4" i="11"/>
  <c r="H4" i="11" s="1"/>
  <c r="G5" i="11"/>
  <c r="H5" i="11" s="1"/>
  <c r="G6" i="11"/>
  <c r="H6" i="11" s="1"/>
  <c r="G7" i="11"/>
  <c r="H7" i="11" s="1"/>
  <c r="G8" i="11"/>
  <c r="H8" i="11" s="1"/>
  <c r="G9" i="11"/>
  <c r="H9" i="11" s="1"/>
  <c r="G10" i="11"/>
  <c r="H10" i="11" s="1"/>
  <c r="G11" i="11"/>
  <c r="H11" i="11" s="1"/>
  <c r="G12" i="11"/>
  <c r="H12" i="11" s="1"/>
  <c r="G13" i="11"/>
  <c r="H13" i="11" s="1"/>
  <c r="G14" i="11"/>
  <c r="H14" i="11" s="1"/>
  <c r="G15" i="11"/>
  <c r="H15" i="11" s="1"/>
  <c r="G16" i="11"/>
  <c r="H16" i="11" s="1"/>
  <c r="G17" i="11"/>
  <c r="H17" i="11" s="1"/>
  <c r="G18" i="11"/>
  <c r="H18" i="11" s="1"/>
  <c r="G20" i="11"/>
  <c r="H20" i="11" s="1"/>
  <c r="G21" i="11"/>
  <c r="H21" i="11" s="1"/>
  <c r="G22" i="11"/>
  <c r="H22" i="11" s="1"/>
  <c r="G23" i="11"/>
  <c r="H23" i="11" s="1"/>
  <c r="G24" i="11"/>
  <c r="H24" i="11" s="1"/>
  <c r="G25" i="11"/>
  <c r="H25" i="11" s="1"/>
  <c r="G19" i="11"/>
  <c r="H19" i="11" s="1"/>
  <c r="G26" i="11"/>
  <c r="H26" i="11" s="1"/>
  <c r="G27" i="11"/>
  <c r="H27" i="11" s="1"/>
  <c r="G28" i="11"/>
  <c r="H28" i="11" s="1"/>
  <c r="G29" i="11"/>
  <c r="H29" i="11" s="1"/>
  <c r="G30" i="11"/>
  <c r="H30" i="11" s="1"/>
  <c r="G31" i="11"/>
  <c r="H31" i="11" s="1"/>
  <c r="G32" i="11"/>
  <c r="H32" i="11" s="1"/>
  <c r="G33" i="11"/>
  <c r="H33" i="11" s="1"/>
  <c r="G34" i="11"/>
  <c r="H34" i="11" s="1"/>
  <c r="G35" i="11"/>
  <c r="H35" i="11" s="1"/>
  <c r="G36" i="11"/>
  <c r="H36" i="11" s="1"/>
  <c r="G37" i="11"/>
  <c r="H37" i="11" s="1"/>
  <c r="G38" i="11"/>
  <c r="H38" i="11" s="1"/>
  <c r="G39" i="11"/>
  <c r="H39" i="11" s="1"/>
  <c r="G40" i="11"/>
  <c r="H40" i="11" s="1"/>
  <c r="G41" i="11"/>
  <c r="H41" i="11" s="1"/>
  <c r="G42" i="11"/>
  <c r="H42" i="11" s="1"/>
  <c r="G43" i="11"/>
  <c r="H43" i="11" s="1"/>
  <c r="G44" i="11"/>
  <c r="H44" i="11" s="1"/>
  <c r="G45" i="11"/>
  <c r="H45" i="11" s="1"/>
  <c r="G46" i="11"/>
  <c r="H46" i="11" s="1"/>
  <c r="G47" i="11"/>
  <c r="H47" i="11" s="1"/>
  <c r="G49" i="11"/>
  <c r="H49" i="11" s="1"/>
  <c r="G48" i="11"/>
  <c r="H48" i="11" s="1"/>
  <c r="G50" i="11"/>
  <c r="H50" i="11" s="1"/>
  <c r="G51" i="11"/>
  <c r="H51" i="11" s="1"/>
  <c r="G52" i="11"/>
  <c r="H52" i="11" s="1"/>
  <c r="G53" i="11"/>
  <c r="H53" i="11" s="1"/>
  <c r="G54" i="11"/>
  <c r="H54" i="11" s="1"/>
  <c r="G55" i="11"/>
  <c r="H55" i="11" s="1"/>
  <c r="G56" i="11"/>
  <c r="H56" i="11" s="1"/>
  <c r="G57" i="11"/>
  <c r="H57" i="11" s="1"/>
  <c r="G58" i="11"/>
  <c r="H58" i="11" s="1"/>
  <c r="G59" i="11"/>
  <c r="H59" i="11" s="1"/>
  <c r="G2" i="1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2" i="1"/>
  <c r="H3" i="8" l="1"/>
  <c r="H4" i="8"/>
  <c r="H2" i="8"/>
  <c r="H2" i="7"/>
  <c r="H3" i="6"/>
  <c r="H2" i="6"/>
  <c r="H3" i="5"/>
  <c r="H4" i="5"/>
  <c r="H5" i="5"/>
  <c r="H8" i="5"/>
  <c r="H6" i="5"/>
  <c r="H9" i="5"/>
  <c r="H7" i="5"/>
  <c r="H11" i="5"/>
  <c r="H14" i="5"/>
  <c r="H10" i="5"/>
  <c r="H12" i="5"/>
  <c r="H15" i="5"/>
  <c r="H13" i="5"/>
  <c r="H16" i="5"/>
  <c r="H17" i="5"/>
  <c r="H19" i="5"/>
  <c r="H18" i="5"/>
  <c r="H21" i="5"/>
  <c r="H20" i="5"/>
  <c r="H22" i="5"/>
  <c r="H25" i="5"/>
  <c r="H23" i="5"/>
  <c r="H27" i="5"/>
  <c r="H24" i="5"/>
  <c r="H26" i="5"/>
  <c r="H28" i="5"/>
  <c r="H29" i="5"/>
  <c r="H30" i="5"/>
  <c r="H31" i="5"/>
  <c r="H32" i="5"/>
  <c r="H33" i="5"/>
  <c r="H34" i="5"/>
  <c r="H35" i="5"/>
  <c r="H2" i="5"/>
  <c r="H3" i="2"/>
  <c r="H4" i="2"/>
  <c r="H6" i="2"/>
  <c r="H5" i="2"/>
  <c r="H7" i="2"/>
  <c r="H9" i="2"/>
  <c r="H8" i="2"/>
  <c r="H10" i="2"/>
  <c r="H11" i="2"/>
  <c r="H13" i="2"/>
  <c r="H15" i="2"/>
  <c r="H12" i="2"/>
  <c r="H16" i="2"/>
  <c r="H14" i="2"/>
  <c r="H17" i="2"/>
  <c r="H20" i="2"/>
  <c r="H19" i="2"/>
  <c r="H18" i="2"/>
  <c r="H21" i="2"/>
  <c r="H23" i="2"/>
  <c r="H24" i="2"/>
  <c r="H22" i="2"/>
  <c r="H26" i="2"/>
  <c r="H25" i="2"/>
  <c r="H27" i="2"/>
  <c r="H28" i="2"/>
  <c r="H29" i="2"/>
  <c r="H30" i="2"/>
  <c r="H2" i="2"/>
  <c r="H2" i="11"/>
  <c r="H2" i="9" l="1"/>
  <c r="H4" i="9"/>
  <c r="H3" i="9"/>
  <c r="H14" i="9"/>
  <c r="H21" i="9"/>
  <c r="H5" i="9"/>
  <c r="H12" i="9"/>
  <c r="H11" i="9"/>
  <c r="H6" i="9"/>
  <c r="H7" i="9"/>
  <c r="H24" i="9"/>
  <c r="H9" i="9"/>
  <c r="H17" i="9"/>
  <c r="H8" i="9"/>
  <c r="H15" i="9"/>
  <c r="H20" i="9"/>
  <c r="H19" i="9"/>
  <c r="H10" i="9"/>
  <c r="H23" i="9"/>
  <c r="H27" i="9"/>
  <c r="H26" i="9"/>
  <c r="H28" i="9"/>
  <c r="H22" i="9"/>
  <c r="H30" i="9"/>
  <c r="H25" i="9"/>
  <c r="H13" i="9"/>
  <c r="H16" i="9"/>
  <c r="H29" i="9"/>
  <c r="H18" i="9"/>
</calcChain>
</file>

<file path=xl/sharedStrings.xml><?xml version="1.0" encoding="utf-8"?>
<sst xmlns="http://schemas.openxmlformats.org/spreadsheetml/2006/main" count="195" uniqueCount="57">
  <si>
    <t>学号</t>
  </si>
  <si>
    <t>加权平均分</t>
  </si>
  <si>
    <t>学业成绩排名</t>
  </si>
  <si>
    <t>1120220160</t>
  </si>
  <si>
    <t>1120220320</t>
  </si>
  <si>
    <t>1120220298</t>
  </si>
  <si>
    <t>1120223004</t>
  </si>
  <si>
    <t>1120223223</t>
  </si>
  <si>
    <t>加权平均分</t>
    <phoneticPr fontId="1" type="noConversion"/>
  </si>
  <si>
    <t>学业成绩排名</t>
    <phoneticPr fontId="1" type="noConversion"/>
  </si>
  <si>
    <t>学业成绩排名</t>
    <phoneticPr fontId="1" type="noConversion"/>
  </si>
  <si>
    <t>德育成绩</t>
  </si>
  <si>
    <t>德育成绩排名</t>
  </si>
  <si>
    <t>综合成绩</t>
  </si>
  <si>
    <t>综合成绩</t>
    <phoneticPr fontId="2" type="noConversion"/>
  </si>
  <si>
    <t>综合成绩排名</t>
    <phoneticPr fontId="2" type="noConversion"/>
  </si>
  <si>
    <t>奖学金等级</t>
  </si>
  <si>
    <t>奖学金等级</t>
    <phoneticPr fontId="2" type="noConversion"/>
  </si>
  <si>
    <t>综合成绩</t>
    <phoneticPr fontId="1" type="noConversion"/>
  </si>
  <si>
    <t>综合成绩排名</t>
    <phoneticPr fontId="1" type="noConversion"/>
  </si>
  <si>
    <t>综合成绩排名</t>
    <phoneticPr fontId="1" type="noConversion"/>
  </si>
  <si>
    <t>综合成绩</t>
    <phoneticPr fontId="1" type="noConversion"/>
  </si>
  <si>
    <t>综合成绩</t>
    <phoneticPr fontId="1" type="noConversion"/>
  </si>
  <si>
    <t>综合排名</t>
    <phoneticPr fontId="1" type="noConversion"/>
  </si>
  <si>
    <t>德育成绩排名</t>
    <phoneticPr fontId="1" type="noConversion"/>
  </si>
  <si>
    <t>奖学金等级</t>
    <phoneticPr fontId="1" type="noConversion"/>
  </si>
  <si>
    <t>学习进步奖</t>
  </si>
  <si>
    <t>学习进步奖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</si>
  <si>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</si>
  <si>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</si>
  <si>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</si>
  <si>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一等奖学金</t>
    <phoneticPr fontId="2" type="noConversion"/>
  </si>
  <si>
    <t>二等奖学金</t>
    <phoneticPr fontId="2" type="noConversion"/>
  </si>
  <si>
    <t>三等奖学金</t>
    <phoneticPr fontId="2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</si>
  <si>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</si>
  <si>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</si>
  <si>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</si>
  <si>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一等奖学金</t>
    <phoneticPr fontId="1" type="noConversion"/>
  </si>
  <si>
    <t>二等奖学金</t>
    <phoneticPr fontId="1" type="noConversion"/>
  </si>
  <si>
    <t>三等奖学金</t>
    <phoneticPr fontId="1" type="noConversion"/>
  </si>
  <si>
    <t>二等奖学金</t>
    <phoneticPr fontId="1" type="noConversion"/>
  </si>
  <si>
    <t>三等奖学金</t>
    <phoneticPr fontId="1" type="noConversion"/>
  </si>
  <si>
    <t>一等奖学金</t>
    <phoneticPr fontId="1" type="noConversion"/>
  </si>
  <si>
    <t>一等奖学金</t>
    <phoneticPr fontId="1" type="noConversion"/>
  </si>
  <si>
    <t>进步奖</t>
    <phoneticPr fontId="1" type="noConversion"/>
  </si>
  <si>
    <t>进步奖</t>
    <phoneticPr fontId="2" type="noConversion"/>
  </si>
  <si>
    <t>进步奖</t>
    <phoneticPr fontId="1" type="noConversion"/>
  </si>
  <si>
    <t>进步奖</t>
    <phoneticPr fontId="1" type="noConversion"/>
  </si>
  <si>
    <t>学分</t>
    <phoneticPr fontId="1" type="noConversion"/>
  </si>
  <si>
    <t>成绩</t>
    <phoneticPr fontId="1" type="noConversion"/>
  </si>
  <si>
    <t>学分</t>
    <phoneticPr fontId="1" type="noConversion"/>
  </si>
  <si>
    <t>成绩</t>
    <phoneticPr fontId="1" type="noConversion"/>
  </si>
  <si>
    <t>成绩</t>
    <phoneticPr fontId="1" type="noConversion"/>
  </si>
  <si>
    <t>学分</t>
    <phoneticPr fontId="1" type="noConversion"/>
  </si>
  <si>
    <t>成绩</t>
    <phoneticPr fontId="1" type="noConversion"/>
  </si>
  <si>
    <t>学分</t>
    <phoneticPr fontId="2" type="noConversion"/>
  </si>
  <si>
    <t>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</si>
</sst>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1"/>
      <color rgb="FF00B050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0070C0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12"/>
      <color theme="1"/>
      <name val="等线"/>
      <family val="2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rgb="FF00B05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name val="等线"/>
      <family val="2"/>
      <scheme val="minor"/>
    </font>
    <font>
      <sz val="11"/>
      <color theme="1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9" fillId="6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0" fillId="0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6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6" borderId="1" xfId="1" applyFont="1" applyBorder="1" applyAlignment="1">
      <alignment horizontal="center"/>
    </xf>
    <xf numFmtId="0" fontId="15" fillId="6" borderId="1" xfId="1" applyFont="1" applyBorder="1" applyAlignment="1">
      <alignment horizontal="center" vertical="center"/>
    </xf>
    <xf numFmtId="0" fontId="15" fillId="6" borderId="0" xfId="1" applyFont="1">
      <alignment vertical="center"/>
    </xf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6" fillId="6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>
      <alignment vertical="center"/>
    </xf>
    <xf numFmtId="0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7" fillId="0" borderId="0" xfId="0" applyNumberFormat="1" applyFont="1">
      <alignment vertical="center"/>
    </xf>
    <xf numFmtId="0" fontId="8" fillId="0" borderId="0" xfId="0" applyNumberFormat="1" applyFont="1" applyAlignment="1"/>
    <xf numFmtId="0" fontId="6" fillId="0" borderId="0" xfId="0" applyNumberFormat="1" applyFont="1">
      <alignment vertical="center"/>
    </xf>
    <xf numFmtId="0" fontId="17" fillId="0" borderId="1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6" fillId="0" borderId="1" xfId="1" applyFont="1" applyFill="1" applyBorder="1" applyAlignment="1">
      <alignment horizontal="center" vertical="center"/>
    </xf>
  </cellXfs>
  <cellStyles count="2">
    <cellStyle name="40% - 着色 3" xfId="1" builtinId="39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8"/>
  <sheetViews>
    <sheetView tabSelected="1" workbookViewId="0">
      <selection activeCell="L10" sqref="L10"/>
    </sheetView>
  </sheetViews>
  <sheetFormatPr defaultRowHeight="14.25" x14ac:dyDescent="0.2"/>
  <cols>
    <col min="1" max="1" width="12.875" style="70" customWidth="1"/>
    <col min="2" max="3" width="9" style="70"/>
    <col min="4" max="4" width="13.625" style="70" customWidth="1"/>
    <col min="5" max="7" width="13.75" style="70" customWidth="1"/>
    <col min="8" max="8" width="11.75" style="70" customWidth="1"/>
    <col min="9" max="9" width="17.375" style="70" customWidth="1"/>
    <col min="10" max="10" width="11.5" style="1" customWidth="1"/>
    <col min="11" max="11" width="10.875" style="1" customWidth="1"/>
    <col min="12" max="16384" width="9" style="1"/>
  </cols>
  <sheetData>
    <row r="1" spans="1:13" x14ac:dyDescent="0.2">
      <c r="A1" s="17" t="s">
        <v>0</v>
      </c>
      <c r="B1" s="17" t="s">
        <v>50</v>
      </c>
      <c r="C1" s="17" t="s">
        <v>54</v>
      </c>
      <c r="D1" s="17" t="s">
        <v>1</v>
      </c>
      <c r="E1" s="17" t="s">
        <v>2</v>
      </c>
      <c r="F1" s="17" t="s">
        <v>11</v>
      </c>
      <c r="G1" s="17" t="s">
        <v>12</v>
      </c>
      <c r="H1" s="17" t="s">
        <v>18</v>
      </c>
      <c r="I1" s="17" t="s">
        <v>19</v>
      </c>
      <c r="J1" s="17" t="s">
        <v>25</v>
      </c>
      <c r="K1" s="17" t="s">
        <v>27</v>
      </c>
    </row>
    <row r="2" spans="1:13" s="61" customFormat="1" x14ac:dyDescent="0.2">
      <c r="A2" s="65">
        <v>1120223602</v>
      </c>
      <c r="B2" s="19">
        <v>22.75</v>
      </c>
      <c r="C2" s="19">
        <v>2170.5</v>
      </c>
      <c r="D2" s="19">
        <v>95.516483516483518</v>
      </c>
      <c r="E2" s="19">
        <v>1</v>
      </c>
      <c r="F2" s="19">
        <v>59.050000000000004</v>
      </c>
      <c r="G2" s="19">
        <f t="shared" ref="G2:G33" si="0">_xlfn.RANK.EQ(F2,F:F)</f>
        <v>1</v>
      </c>
      <c r="H2" s="19">
        <f t="shared" ref="H2:H33" si="1">E2*0.85+G2*0.15</f>
        <v>1</v>
      </c>
      <c r="I2" s="19">
        <v>1</v>
      </c>
      <c r="J2" s="18" t="s">
        <v>28</v>
      </c>
      <c r="K2" s="7"/>
      <c r="M2" s="67"/>
    </row>
    <row r="3" spans="1:13" x14ac:dyDescent="0.2">
      <c r="A3" s="65">
        <v>1120221765</v>
      </c>
      <c r="B3" s="19">
        <v>24.75</v>
      </c>
      <c r="C3" s="19">
        <v>2324.25</v>
      </c>
      <c r="D3" s="19">
        <v>93.909090909090907</v>
      </c>
      <c r="E3" s="19">
        <v>2</v>
      </c>
      <c r="F3" s="19">
        <v>24.499999999999996</v>
      </c>
      <c r="G3" s="19">
        <f t="shared" si="0"/>
        <v>14</v>
      </c>
      <c r="H3" s="19">
        <f t="shared" si="1"/>
        <v>3.8</v>
      </c>
      <c r="I3" s="19">
        <v>2</v>
      </c>
      <c r="J3" s="18" t="s">
        <v>28</v>
      </c>
      <c r="K3" s="7"/>
      <c r="M3" s="52"/>
    </row>
    <row r="4" spans="1:13" x14ac:dyDescent="0.2">
      <c r="A4" s="65">
        <v>1120221867</v>
      </c>
      <c r="B4" s="19">
        <v>24.75</v>
      </c>
      <c r="C4" s="19">
        <v>2304.75</v>
      </c>
      <c r="D4" s="19">
        <v>93.121212121212125</v>
      </c>
      <c r="E4" s="19">
        <v>4</v>
      </c>
      <c r="F4" s="19">
        <v>34.900000000000006</v>
      </c>
      <c r="G4" s="19">
        <f t="shared" si="0"/>
        <v>8</v>
      </c>
      <c r="H4" s="19">
        <f t="shared" si="1"/>
        <v>4.5999999999999996</v>
      </c>
      <c r="I4" s="19">
        <v>3</v>
      </c>
      <c r="J4" s="18" t="s">
        <v>28</v>
      </c>
      <c r="K4" s="7"/>
      <c r="M4" s="52"/>
    </row>
    <row r="5" spans="1:13" x14ac:dyDescent="0.2">
      <c r="A5" s="65">
        <v>1120221658</v>
      </c>
      <c r="B5" s="19">
        <v>27.75</v>
      </c>
      <c r="C5" s="19">
        <v>2569.5</v>
      </c>
      <c r="D5" s="19">
        <v>92.594594594594597</v>
      </c>
      <c r="E5" s="19">
        <v>5</v>
      </c>
      <c r="F5" s="19">
        <v>40.424999999999997</v>
      </c>
      <c r="G5" s="19">
        <f t="shared" si="0"/>
        <v>5</v>
      </c>
      <c r="H5" s="19">
        <f t="shared" si="1"/>
        <v>5</v>
      </c>
      <c r="I5" s="19">
        <v>4</v>
      </c>
      <c r="J5" s="20" t="s">
        <v>29</v>
      </c>
      <c r="K5" s="7"/>
      <c r="M5" s="52"/>
    </row>
    <row r="6" spans="1:13" x14ac:dyDescent="0.2">
      <c r="A6" s="65">
        <v>1120221168</v>
      </c>
      <c r="B6" s="19">
        <v>24.75</v>
      </c>
      <c r="C6" s="19">
        <v>2287.25</v>
      </c>
      <c r="D6" s="19">
        <v>92.414141414141412</v>
      </c>
      <c r="E6" s="19">
        <v>6</v>
      </c>
      <c r="F6" s="19">
        <v>37</v>
      </c>
      <c r="G6" s="19">
        <f t="shared" si="0"/>
        <v>7</v>
      </c>
      <c r="H6" s="19">
        <f t="shared" si="1"/>
        <v>6.1499999999999995</v>
      </c>
      <c r="I6" s="19">
        <v>5</v>
      </c>
      <c r="J6" s="20" t="s">
        <v>29</v>
      </c>
      <c r="K6" s="7"/>
      <c r="M6" s="52"/>
    </row>
    <row r="7" spans="1:13" s="61" customFormat="1" x14ac:dyDescent="0.2">
      <c r="A7" s="68">
        <v>1120223222</v>
      </c>
      <c r="B7" s="69">
        <v>30.75</v>
      </c>
      <c r="C7" s="69">
        <v>2880.25</v>
      </c>
      <c r="D7" s="69">
        <v>93.666666666666671</v>
      </c>
      <c r="E7" s="69">
        <v>3</v>
      </c>
      <c r="F7" s="69">
        <v>10.3</v>
      </c>
      <c r="G7" s="69">
        <f t="shared" si="0"/>
        <v>33</v>
      </c>
      <c r="H7" s="69">
        <f t="shared" si="1"/>
        <v>7.5</v>
      </c>
      <c r="I7" s="69">
        <v>6</v>
      </c>
      <c r="J7" s="66" t="s">
        <v>29</v>
      </c>
      <c r="K7" s="62"/>
      <c r="M7" s="67"/>
    </row>
    <row r="8" spans="1:13" x14ac:dyDescent="0.2">
      <c r="A8" s="65">
        <v>1120221869</v>
      </c>
      <c r="B8" s="19">
        <v>24.75</v>
      </c>
      <c r="C8" s="19">
        <v>2272.25</v>
      </c>
      <c r="D8" s="19">
        <v>91.808080808080803</v>
      </c>
      <c r="E8" s="19">
        <v>8</v>
      </c>
      <c r="F8" s="19">
        <v>24.999999999999996</v>
      </c>
      <c r="G8" s="19">
        <f t="shared" si="0"/>
        <v>11</v>
      </c>
      <c r="H8" s="19">
        <f t="shared" si="1"/>
        <v>8.4499999999999993</v>
      </c>
      <c r="I8" s="19">
        <v>7</v>
      </c>
      <c r="J8" s="20" t="s">
        <v>29</v>
      </c>
      <c r="K8" s="7"/>
      <c r="M8" s="52"/>
    </row>
    <row r="9" spans="1:13" x14ac:dyDescent="0.2">
      <c r="A9" s="65">
        <v>1120221874</v>
      </c>
      <c r="B9" s="19">
        <v>20.75</v>
      </c>
      <c r="C9" s="19">
        <v>1914</v>
      </c>
      <c r="D9" s="19">
        <v>92.240963855421683</v>
      </c>
      <c r="E9" s="19">
        <v>7</v>
      </c>
      <c r="F9" s="19">
        <v>20.3</v>
      </c>
      <c r="G9" s="19">
        <f t="shared" si="0"/>
        <v>18</v>
      </c>
      <c r="H9" s="19">
        <f t="shared" si="1"/>
        <v>8.65</v>
      </c>
      <c r="I9" s="19">
        <v>8</v>
      </c>
      <c r="J9" s="20" t="s">
        <v>29</v>
      </c>
      <c r="K9" s="21" t="s">
        <v>44</v>
      </c>
      <c r="M9" s="52"/>
    </row>
    <row r="10" spans="1:13" x14ac:dyDescent="0.2">
      <c r="A10" s="65">
        <v>1120221160</v>
      </c>
      <c r="B10" s="19">
        <v>25.75</v>
      </c>
      <c r="C10" s="19">
        <v>2357.75</v>
      </c>
      <c r="D10" s="19">
        <v>91.5631067961165</v>
      </c>
      <c r="E10" s="19">
        <v>9</v>
      </c>
      <c r="F10" s="19">
        <v>16.600000000000001</v>
      </c>
      <c r="G10" s="19">
        <f t="shared" si="0"/>
        <v>20</v>
      </c>
      <c r="H10" s="19">
        <f t="shared" si="1"/>
        <v>10.649999999999999</v>
      </c>
      <c r="I10" s="19">
        <v>9</v>
      </c>
      <c r="J10" s="20" t="s">
        <v>29</v>
      </c>
      <c r="K10" s="7"/>
      <c r="M10" s="52"/>
    </row>
    <row r="11" spans="1:13" x14ac:dyDescent="0.2">
      <c r="A11" s="65">
        <v>1120221650</v>
      </c>
      <c r="B11" s="19">
        <v>20.75</v>
      </c>
      <c r="C11" s="19">
        <v>1894.25</v>
      </c>
      <c r="D11" s="19">
        <v>91.289156626506028</v>
      </c>
      <c r="E11" s="19">
        <v>11</v>
      </c>
      <c r="F11" s="19">
        <v>20.599999999999998</v>
      </c>
      <c r="G11" s="19">
        <f t="shared" si="0"/>
        <v>17</v>
      </c>
      <c r="H11" s="19">
        <f t="shared" si="1"/>
        <v>11.899999999999999</v>
      </c>
      <c r="I11" s="19">
        <v>10</v>
      </c>
      <c r="J11" s="20" t="s">
        <v>29</v>
      </c>
      <c r="K11" s="7"/>
      <c r="M11" s="52"/>
    </row>
    <row r="12" spans="1:13" x14ac:dyDescent="0.2">
      <c r="A12" s="65">
        <v>1120222819</v>
      </c>
      <c r="B12" s="19">
        <v>24.75</v>
      </c>
      <c r="C12" s="19">
        <v>2261.25</v>
      </c>
      <c r="D12" s="19">
        <v>91.36363636363636</v>
      </c>
      <c r="E12" s="19">
        <v>10</v>
      </c>
      <c r="F12" s="19">
        <v>16</v>
      </c>
      <c r="G12" s="19">
        <f t="shared" si="0"/>
        <v>23</v>
      </c>
      <c r="H12" s="19">
        <f t="shared" si="1"/>
        <v>11.95</v>
      </c>
      <c r="I12" s="19">
        <v>11</v>
      </c>
      <c r="J12" s="20" t="s">
        <v>29</v>
      </c>
      <c r="K12" s="7"/>
      <c r="M12" s="52"/>
    </row>
    <row r="13" spans="1:13" x14ac:dyDescent="0.2">
      <c r="A13" s="65">
        <v>1120221653</v>
      </c>
      <c r="B13" s="19">
        <v>24.75</v>
      </c>
      <c r="C13" s="19">
        <v>2256.75</v>
      </c>
      <c r="D13" s="19">
        <v>91.181818181818187</v>
      </c>
      <c r="E13" s="19">
        <v>12</v>
      </c>
      <c r="F13" s="19">
        <v>24.849999999999998</v>
      </c>
      <c r="G13" s="19">
        <f t="shared" si="0"/>
        <v>12</v>
      </c>
      <c r="H13" s="19">
        <f t="shared" si="1"/>
        <v>12</v>
      </c>
      <c r="I13" s="19">
        <v>12</v>
      </c>
      <c r="J13" s="20" t="s">
        <v>29</v>
      </c>
      <c r="K13" s="7"/>
      <c r="M13" s="52"/>
    </row>
    <row r="14" spans="1:13" x14ac:dyDescent="0.2">
      <c r="A14" s="65">
        <v>1120223231</v>
      </c>
      <c r="B14" s="19">
        <v>22.75</v>
      </c>
      <c r="C14" s="19">
        <v>2073</v>
      </c>
      <c r="D14" s="19">
        <v>91.120879120879124</v>
      </c>
      <c r="E14" s="19">
        <v>14</v>
      </c>
      <c r="F14" s="19">
        <v>45.800000000000004</v>
      </c>
      <c r="G14" s="19">
        <f t="shared" si="0"/>
        <v>3</v>
      </c>
      <c r="H14" s="19">
        <f t="shared" si="1"/>
        <v>12.35</v>
      </c>
      <c r="I14" s="19">
        <v>13</v>
      </c>
      <c r="J14" s="22" t="s">
        <v>30</v>
      </c>
      <c r="K14" s="7"/>
      <c r="M14" s="52"/>
    </row>
    <row r="15" spans="1:13" x14ac:dyDescent="0.2">
      <c r="A15" s="65">
        <v>1120223513</v>
      </c>
      <c r="B15" s="19">
        <v>32.25</v>
      </c>
      <c r="C15" s="19">
        <v>2931.75</v>
      </c>
      <c r="D15" s="19">
        <v>90.906976744186053</v>
      </c>
      <c r="E15" s="19">
        <v>15</v>
      </c>
      <c r="F15" s="19">
        <v>24.55</v>
      </c>
      <c r="G15" s="19">
        <f t="shared" si="0"/>
        <v>13</v>
      </c>
      <c r="H15" s="19">
        <f t="shared" si="1"/>
        <v>14.7</v>
      </c>
      <c r="I15" s="19">
        <v>14</v>
      </c>
      <c r="J15" s="22" t="s">
        <v>30</v>
      </c>
      <c r="K15" s="7"/>
      <c r="M15" s="52"/>
    </row>
    <row r="16" spans="1:13" x14ac:dyDescent="0.2">
      <c r="A16" s="65">
        <v>1120223241</v>
      </c>
      <c r="B16" s="19">
        <v>26.75</v>
      </c>
      <c r="C16" s="19">
        <v>2422.5</v>
      </c>
      <c r="D16" s="19">
        <v>90.560747663551396</v>
      </c>
      <c r="E16" s="19">
        <v>17</v>
      </c>
      <c r="F16" s="19">
        <v>45.999999999999993</v>
      </c>
      <c r="G16" s="19">
        <f t="shared" si="0"/>
        <v>2</v>
      </c>
      <c r="H16" s="19">
        <f t="shared" si="1"/>
        <v>14.75</v>
      </c>
      <c r="I16" s="19">
        <v>15</v>
      </c>
      <c r="J16" s="22" t="s">
        <v>30</v>
      </c>
      <c r="K16" s="7"/>
      <c r="M16" s="52"/>
    </row>
    <row r="17" spans="1:13" x14ac:dyDescent="0.2">
      <c r="A17" s="65">
        <v>1120223516</v>
      </c>
      <c r="B17" s="19">
        <v>22.75</v>
      </c>
      <c r="C17" s="19">
        <v>2065.5</v>
      </c>
      <c r="D17" s="19">
        <v>90.791208791208788</v>
      </c>
      <c r="E17" s="19">
        <v>16</v>
      </c>
      <c r="F17" s="19">
        <v>23.849999999999998</v>
      </c>
      <c r="G17" s="19">
        <f t="shared" si="0"/>
        <v>15</v>
      </c>
      <c r="H17" s="19">
        <f t="shared" si="1"/>
        <v>15.85</v>
      </c>
      <c r="I17" s="19">
        <v>16</v>
      </c>
      <c r="J17" s="22" t="s">
        <v>30</v>
      </c>
      <c r="K17" s="7"/>
      <c r="M17" s="52"/>
    </row>
    <row r="18" spans="1:13" x14ac:dyDescent="0.2">
      <c r="A18" s="65">
        <v>1120223002</v>
      </c>
      <c r="B18" s="19">
        <v>22.25</v>
      </c>
      <c r="C18" s="19">
        <v>2028.25</v>
      </c>
      <c r="D18" s="19">
        <v>91.157303370786522</v>
      </c>
      <c r="E18" s="19">
        <v>13</v>
      </c>
      <c r="F18" s="19">
        <v>5.8</v>
      </c>
      <c r="G18" s="19">
        <f t="shared" si="0"/>
        <v>43</v>
      </c>
      <c r="H18" s="19">
        <f t="shared" si="1"/>
        <v>17.5</v>
      </c>
      <c r="I18" s="19">
        <v>17</v>
      </c>
      <c r="J18" s="22" t="s">
        <v>30</v>
      </c>
      <c r="K18" s="7"/>
      <c r="M18" s="52"/>
    </row>
    <row r="19" spans="1:13" x14ac:dyDescent="0.2">
      <c r="A19" s="65">
        <v>1120221868</v>
      </c>
      <c r="B19" s="19">
        <v>26.75</v>
      </c>
      <c r="C19" s="19">
        <v>2410.5</v>
      </c>
      <c r="D19" s="19">
        <v>90.112149532710276</v>
      </c>
      <c r="E19" s="19">
        <v>19</v>
      </c>
      <c r="F19" s="19">
        <v>26.8</v>
      </c>
      <c r="G19" s="19">
        <f t="shared" si="0"/>
        <v>10</v>
      </c>
      <c r="H19" s="19">
        <f t="shared" si="1"/>
        <v>17.649999999999999</v>
      </c>
      <c r="I19" s="19">
        <v>18</v>
      </c>
      <c r="J19" s="22" t="s">
        <v>30</v>
      </c>
      <c r="K19" s="7"/>
      <c r="M19" s="52"/>
    </row>
    <row r="20" spans="1:13" s="61" customFormat="1" x14ac:dyDescent="0.2">
      <c r="A20" s="65">
        <v>1120222405</v>
      </c>
      <c r="B20" s="19">
        <v>25.75</v>
      </c>
      <c r="C20" s="19">
        <v>2307.75</v>
      </c>
      <c r="D20" s="19">
        <v>89.621359223300971</v>
      </c>
      <c r="E20" s="19">
        <v>21</v>
      </c>
      <c r="F20" s="19">
        <v>29.4</v>
      </c>
      <c r="G20" s="19">
        <f t="shared" si="0"/>
        <v>9</v>
      </c>
      <c r="H20" s="19">
        <f t="shared" si="1"/>
        <v>19.2</v>
      </c>
      <c r="I20" s="19">
        <v>19</v>
      </c>
      <c r="J20" s="22" t="s">
        <v>30</v>
      </c>
      <c r="K20" s="7"/>
      <c r="M20" s="67"/>
    </row>
    <row r="21" spans="1:13" x14ac:dyDescent="0.2">
      <c r="A21" s="65">
        <v>1120221519</v>
      </c>
      <c r="B21" s="19">
        <v>24.75</v>
      </c>
      <c r="C21" s="19">
        <v>2232.75</v>
      </c>
      <c r="D21" s="19">
        <v>90.212121212121218</v>
      </c>
      <c r="E21" s="19">
        <v>18</v>
      </c>
      <c r="F21" s="19">
        <v>9.6</v>
      </c>
      <c r="G21" s="19">
        <f t="shared" si="0"/>
        <v>36</v>
      </c>
      <c r="H21" s="19">
        <f t="shared" si="1"/>
        <v>20.7</v>
      </c>
      <c r="I21" s="19">
        <v>20</v>
      </c>
      <c r="J21" s="22" t="s">
        <v>30</v>
      </c>
      <c r="K21" s="7"/>
      <c r="M21" s="52"/>
    </row>
    <row r="22" spans="1:13" x14ac:dyDescent="0.2">
      <c r="A22" s="65">
        <v>1120223008</v>
      </c>
      <c r="B22" s="19">
        <v>23.75</v>
      </c>
      <c r="C22" s="19">
        <v>2123</v>
      </c>
      <c r="D22" s="19">
        <v>89.389473684210529</v>
      </c>
      <c r="E22" s="19">
        <v>22</v>
      </c>
      <c r="F22" s="19">
        <v>20.8</v>
      </c>
      <c r="G22" s="19">
        <f t="shared" si="0"/>
        <v>16</v>
      </c>
      <c r="H22" s="19">
        <f t="shared" si="1"/>
        <v>21.099999999999998</v>
      </c>
      <c r="I22" s="19">
        <v>21</v>
      </c>
      <c r="J22" s="22" t="s">
        <v>30</v>
      </c>
      <c r="K22" s="7"/>
      <c r="M22" s="52"/>
    </row>
    <row r="23" spans="1:13" x14ac:dyDescent="0.2">
      <c r="A23" s="65">
        <v>1120223005</v>
      </c>
      <c r="B23" s="19">
        <v>22.75</v>
      </c>
      <c r="C23" s="19">
        <v>2022</v>
      </c>
      <c r="D23" s="19">
        <v>88.879120879120876</v>
      </c>
      <c r="E23" s="19">
        <v>23</v>
      </c>
      <c r="F23" s="19">
        <v>18.25</v>
      </c>
      <c r="G23" s="19">
        <f t="shared" si="0"/>
        <v>19</v>
      </c>
      <c r="H23" s="19">
        <f t="shared" si="1"/>
        <v>22.400000000000002</v>
      </c>
      <c r="I23" s="19">
        <v>22</v>
      </c>
      <c r="J23" s="22" t="s">
        <v>30</v>
      </c>
      <c r="K23" s="7"/>
      <c r="M23" s="52"/>
    </row>
    <row r="24" spans="1:13" x14ac:dyDescent="0.2">
      <c r="A24" s="65">
        <v>1120223366</v>
      </c>
      <c r="B24" s="19">
        <v>21.75</v>
      </c>
      <c r="C24" s="19">
        <v>1959.25</v>
      </c>
      <c r="D24" s="19">
        <v>90.080459770114942</v>
      </c>
      <c r="E24" s="19">
        <v>20</v>
      </c>
      <c r="F24" s="19">
        <v>5.3</v>
      </c>
      <c r="G24" s="19">
        <f t="shared" si="0"/>
        <v>44</v>
      </c>
      <c r="H24" s="19">
        <f t="shared" si="1"/>
        <v>23.6</v>
      </c>
      <c r="I24" s="19">
        <v>23</v>
      </c>
      <c r="J24" s="22" t="s">
        <v>30</v>
      </c>
      <c r="K24" s="21" t="s">
        <v>44</v>
      </c>
      <c r="M24" s="52"/>
    </row>
    <row r="25" spans="1:13" x14ac:dyDescent="0.2">
      <c r="A25" s="65">
        <v>1120223225</v>
      </c>
      <c r="B25" s="19">
        <v>22.75</v>
      </c>
      <c r="C25" s="19">
        <v>2020.75</v>
      </c>
      <c r="D25" s="19">
        <v>88.824175824175825</v>
      </c>
      <c r="E25" s="19">
        <v>24</v>
      </c>
      <c r="F25" s="19">
        <v>15.999999999999998</v>
      </c>
      <c r="G25" s="19">
        <f t="shared" si="0"/>
        <v>24</v>
      </c>
      <c r="H25" s="19">
        <f t="shared" si="1"/>
        <v>24</v>
      </c>
      <c r="I25" s="19">
        <v>24</v>
      </c>
      <c r="J25" s="22" t="s">
        <v>30</v>
      </c>
      <c r="K25" s="7"/>
      <c r="M25" s="52"/>
    </row>
    <row r="26" spans="1:13" s="61" customFormat="1" x14ac:dyDescent="0.2">
      <c r="A26" s="68">
        <v>1120223235</v>
      </c>
      <c r="B26" s="69">
        <v>28.75</v>
      </c>
      <c r="C26" s="69">
        <v>2518</v>
      </c>
      <c r="D26" s="69">
        <v>87.582608695652169</v>
      </c>
      <c r="E26" s="69">
        <v>29</v>
      </c>
      <c r="F26" s="69">
        <v>43.2</v>
      </c>
      <c r="G26" s="69">
        <f t="shared" si="0"/>
        <v>4</v>
      </c>
      <c r="H26" s="69">
        <f t="shared" si="1"/>
        <v>25.25</v>
      </c>
      <c r="I26" s="69">
        <v>25</v>
      </c>
      <c r="J26" s="62"/>
      <c r="K26" s="62"/>
      <c r="M26" s="67"/>
    </row>
    <row r="27" spans="1:13" x14ac:dyDescent="0.2">
      <c r="A27" s="65">
        <v>1120221166</v>
      </c>
      <c r="B27" s="19">
        <v>24.75</v>
      </c>
      <c r="C27" s="19">
        <v>2149.75</v>
      </c>
      <c r="D27" s="19">
        <v>86.858585858585855</v>
      </c>
      <c r="E27" s="19">
        <v>30</v>
      </c>
      <c r="F27" s="19">
        <v>39.200000000000003</v>
      </c>
      <c r="G27" s="19">
        <f t="shared" si="0"/>
        <v>6</v>
      </c>
      <c r="H27" s="19">
        <f t="shared" si="1"/>
        <v>26.4</v>
      </c>
      <c r="I27" s="19">
        <v>26</v>
      </c>
      <c r="J27" s="7"/>
      <c r="K27" s="7"/>
      <c r="M27" s="52"/>
    </row>
    <row r="28" spans="1:13" s="61" customFormat="1" x14ac:dyDescent="0.2">
      <c r="A28" s="68">
        <v>1120222553</v>
      </c>
      <c r="B28" s="69">
        <v>26.75</v>
      </c>
      <c r="C28" s="69">
        <v>2352</v>
      </c>
      <c r="D28" s="69">
        <v>87.925233644859816</v>
      </c>
      <c r="E28" s="69">
        <v>27</v>
      </c>
      <c r="F28" s="69">
        <v>14.399999999999999</v>
      </c>
      <c r="G28" s="69">
        <f t="shared" si="0"/>
        <v>27</v>
      </c>
      <c r="H28" s="69">
        <f t="shared" si="1"/>
        <v>27</v>
      </c>
      <c r="I28" s="69">
        <v>27</v>
      </c>
      <c r="J28" s="62"/>
      <c r="K28" s="62"/>
      <c r="M28" s="67"/>
    </row>
    <row r="29" spans="1:13" x14ac:dyDescent="0.2">
      <c r="A29" s="65">
        <v>1120223000</v>
      </c>
      <c r="B29" s="19">
        <v>30.75</v>
      </c>
      <c r="C29" s="19">
        <v>2710.25</v>
      </c>
      <c r="D29" s="19">
        <v>88.138211382113823</v>
      </c>
      <c r="E29" s="19">
        <v>26</v>
      </c>
      <c r="F29" s="19">
        <v>8.3000000000000007</v>
      </c>
      <c r="G29" s="19">
        <f t="shared" si="0"/>
        <v>37</v>
      </c>
      <c r="H29" s="19">
        <f t="shared" si="1"/>
        <v>27.65</v>
      </c>
      <c r="I29" s="19">
        <v>28</v>
      </c>
      <c r="J29" s="7"/>
      <c r="K29" s="7"/>
      <c r="M29" s="52"/>
    </row>
    <row r="30" spans="1:13" x14ac:dyDescent="0.2">
      <c r="A30" s="65">
        <v>1120223224</v>
      </c>
      <c r="B30" s="19">
        <v>21.75</v>
      </c>
      <c r="C30" s="19">
        <v>1926.5</v>
      </c>
      <c r="D30" s="19">
        <v>88.574712643678154</v>
      </c>
      <c r="E30" s="19">
        <v>25</v>
      </c>
      <c r="F30" s="19">
        <v>1.8</v>
      </c>
      <c r="G30" s="19">
        <f t="shared" si="0"/>
        <v>55</v>
      </c>
      <c r="H30" s="19">
        <f t="shared" si="1"/>
        <v>29.5</v>
      </c>
      <c r="I30" s="19">
        <v>29</v>
      </c>
      <c r="J30" s="7"/>
      <c r="K30" s="7"/>
      <c r="M30" s="52"/>
    </row>
    <row r="31" spans="1:13" x14ac:dyDescent="0.2">
      <c r="A31" s="19">
        <v>1120220541</v>
      </c>
      <c r="B31" s="19">
        <v>7.25</v>
      </c>
      <c r="C31" s="19">
        <v>635.75</v>
      </c>
      <c r="D31" s="19">
        <v>87.689655172413794</v>
      </c>
      <c r="E31" s="19">
        <v>28</v>
      </c>
      <c r="F31" s="19">
        <v>0</v>
      </c>
      <c r="G31" s="19">
        <f t="shared" si="0"/>
        <v>58</v>
      </c>
      <c r="H31" s="19">
        <f t="shared" si="1"/>
        <v>32.5</v>
      </c>
      <c r="I31" s="19">
        <v>30</v>
      </c>
      <c r="J31" s="7"/>
      <c r="K31" s="7"/>
      <c r="M31" s="52"/>
    </row>
    <row r="32" spans="1:13" x14ac:dyDescent="0.2">
      <c r="A32" s="65">
        <v>1120221169</v>
      </c>
      <c r="B32" s="19">
        <v>27.75</v>
      </c>
      <c r="C32" s="19">
        <v>2397.25</v>
      </c>
      <c r="D32" s="19">
        <v>86.387387387387392</v>
      </c>
      <c r="E32" s="19">
        <v>31</v>
      </c>
      <c r="F32" s="19">
        <v>4.9000000000000004</v>
      </c>
      <c r="G32" s="19">
        <f t="shared" si="0"/>
        <v>47</v>
      </c>
      <c r="H32" s="19">
        <f t="shared" si="1"/>
        <v>33.4</v>
      </c>
      <c r="I32" s="19">
        <v>31</v>
      </c>
      <c r="J32" s="7"/>
      <c r="K32" s="7"/>
      <c r="M32" s="52"/>
    </row>
    <row r="33" spans="1:13" x14ac:dyDescent="0.2">
      <c r="A33" s="65">
        <v>1120222101</v>
      </c>
      <c r="B33" s="19">
        <v>24.75</v>
      </c>
      <c r="C33" s="19">
        <v>2093.5</v>
      </c>
      <c r="D33" s="19">
        <v>84.585858585858588</v>
      </c>
      <c r="E33" s="19">
        <v>36</v>
      </c>
      <c r="F33" s="19">
        <v>16.3</v>
      </c>
      <c r="G33" s="19">
        <f t="shared" si="0"/>
        <v>22</v>
      </c>
      <c r="H33" s="19">
        <f t="shared" si="1"/>
        <v>33.9</v>
      </c>
      <c r="I33" s="19">
        <v>32</v>
      </c>
      <c r="J33" s="7"/>
      <c r="K33" s="7"/>
      <c r="M33" s="52"/>
    </row>
    <row r="34" spans="1:13" x14ac:dyDescent="0.2">
      <c r="A34" s="65">
        <v>1120223227</v>
      </c>
      <c r="B34" s="19">
        <v>22.75</v>
      </c>
      <c r="C34" s="19">
        <v>1963.75</v>
      </c>
      <c r="D34" s="19">
        <v>86.318681318681314</v>
      </c>
      <c r="E34" s="19">
        <v>32</v>
      </c>
      <c r="F34" s="19">
        <v>2.2999999999999998</v>
      </c>
      <c r="G34" s="19">
        <f t="shared" ref="G34:G59" si="2">_xlfn.RANK.EQ(F34,F:F)</f>
        <v>51</v>
      </c>
      <c r="H34" s="19">
        <f t="shared" ref="H34:H59" si="3">E34*0.85+G34*0.15</f>
        <v>34.85</v>
      </c>
      <c r="I34" s="19">
        <v>33</v>
      </c>
      <c r="J34" s="7"/>
      <c r="K34" s="7"/>
      <c r="M34" s="52"/>
    </row>
    <row r="35" spans="1:13" x14ac:dyDescent="0.2">
      <c r="A35" s="65">
        <v>1120220838</v>
      </c>
      <c r="B35" s="19">
        <v>22.75</v>
      </c>
      <c r="C35" s="19">
        <v>1947</v>
      </c>
      <c r="D35" s="19">
        <v>85.582417582417577</v>
      </c>
      <c r="E35" s="19">
        <v>34</v>
      </c>
      <c r="F35" s="19">
        <v>5.9</v>
      </c>
      <c r="G35" s="19">
        <f t="shared" si="2"/>
        <v>42</v>
      </c>
      <c r="H35" s="19">
        <f t="shared" si="3"/>
        <v>35.199999999999996</v>
      </c>
      <c r="I35" s="19">
        <v>34</v>
      </c>
      <c r="J35" s="7"/>
      <c r="K35" s="7"/>
      <c r="M35" s="52"/>
    </row>
    <row r="36" spans="1:13" x14ac:dyDescent="0.2">
      <c r="A36" s="65">
        <v>1120223600</v>
      </c>
      <c r="B36" s="19">
        <v>22.75</v>
      </c>
      <c r="C36" s="19">
        <v>1925</v>
      </c>
      <c r="D36" s="19">
        <v>84.615384615384613</v>
      </c>
      <c r="E36" s="19">
        <v>35</v>
      </c>
      <c r="F36" s="19">
        <v>6</v>
      </c>
      <c r="G36" s="19">
        <f t="shared" si="2"/>
        <v>41</v>
      </c>
      <c r="H36" s="19">
        <f t="shared" si="3"/>
        <v>35.9</v>
      </c>
      <c r="I36" s="19">
        <v>35</v>
      </c>
      <c r="J36" s="7"/>
      <c r="K36" s="7"/>
      <c r="M36" s="52"/>
    </row>
    <row r="37" spans="1:13" x14ac:dyDescent="0.2">
      <c r="A37" s="65">
        <v>1120221873</v>
      </c>
      <c r="B37" s="19">
        <v>22.75</v>
      </c>
      <c r="C37" s="19">
        <v>1957.25</v>
      </c>
      <c r="D37" s="19">
        <v>86.032967032967036</v>
      </c>
      <c r="E37" s="19">
        <v>33</v>
      </c>
      <c r="F37" s="19">
        <v>2.1</v>
      </c>
      <c r="G37" s="19">
        <f t="shared" si="2"/>
        <v>53</v>
      </c>
      <c r="H37" s="19">
        <f t="shared" si="3"/>
        <v>36</v>
      </c>
      <c r="I37" s="19">
        <v>36</v>
      </c>
      <c r="J37" s="7"/>
      <c r="K37" s="7"/>
      <c r="M37" s="52"/>
    </row>
    <row r="38" spans="1:13" x14ac:dyDescent="0.2">
      <c r="A38" s="65">
        <v>1120220545</v>
      </c>
      <c r="B38" s="19">
        <v>24.75</v>
      </c>
      <c r="C38" s="19">
        <v>2064.25</v>
      </c>
      <c r="D38" s="19">
        <v>83.404040404040401</v>
      </c>
      <c r="E38" s="19">
        <v>39</v>
      </c>
      <c r="F38" s="19">
        <v>16.600000000000001</v>
      </c>
      <c r="G38" s="19">
        <f t="shared" si="2"/>
        <v>20</v>
      </c>
      <c r="H38" s="19">
        <f t="shared" si="3"/>
        <v>36.15</v>
      </c>
      <c r="I38" s="19">
        <v>37</v>
      </c>
      <c r="J38" s="7"/>
      <c r="K38" s="7"/>
      <c r="M38" s="52"/>
    </row>
    <row r="39" spans="1:13" x14ac:dyDescent="0.2">
      <c r="A39" s="65">
        <v>1120223509</v>
      </c>
      <c r="B39" s="19">
        <v>24.75</v>
      </c>
      <c r="C39" s="19">
        <v>2076.75</v>
      </c>
      <c r="D39" s="19">
        <v>83.909090909090907</v>
      </c>
      <c r="E39" s="19">
        <v>37</v>
      </c>
      <c r="F39" s="19">
        <v>2.1</v>
      </c>
      <c r="G39" s="19">
        <f t="shared" si="2"/>
        <v>53</v>
      </c>
      <c r="H39" s="19">
        <f t="shared" si="3"/>
        <v>39.4</v>
      </c>
      <c r="I39" s="19">
        <v>38</v>
      </c>
      <c r="J39" s="7"/>
      <c r="K39" s="7"/>
      <c r="M39" s="52"/>
    </row>
    <row r="40" spans="1:13" x14ac:dyDescent="0.2">
      <c r="A40" s="65">
        <v>1120221165</v>
      </c>
      <c r="B40" s="19">
        <v>20.75</v>
      </c>
      <c r="C40" s="19">
        <v>1718.5</v>
      </c>
      <c r="D40" s="19">
        <v>82.819277108433738</v>
      </c>
      <c r="E40" s="19">
        <v>41</v>
      </c>
      <c r="F40" s="19">
        <v>11.5</v>
      </c>
      <c r="G40" s="19">
        <f t="shared" si="2"/>
        <v>31</v>
      </c>
      <c r="H40" s="19">
        <f t="shared" si="3"/>
        <v>39.5</v>
      </c>
      <c r="I40" s="19">
        <v>39</v>
      </c>
      <c r="J40" s="7"/>
      <c r="K40" s="7"/>
      <c r="M40" s="52"/>
    </row>
    <row r="41" spans="1:13" s="61" customFormat="1" x14ac:dyDescent="0.2">
      <c r="A41" s="68">
        <v>1120220954</v>
      </c>
      <c r="B41" s="69">
        <v>31.75</v>
      </c>
      <c r="C41" s="69">
        <v>2635.75</v>
      </c>
      <c r="D41" s="69">
        <v>83.015748031496059</v>
      </c>
      <c r="E41" s="69">
        <v>40</v>
      </c>
      <c r="F41" s="69">
        <v>7.2</v>
      </c>
      <c r="G41" s="69">
        <f t="shared" si="2"/>
        <v>39</v>
      </c>
      <c r="H41" s="69">
        <f t="shared" si="3"/>
        <v>39.85</v>
      </c>
      <c r="I41" s="63">
        <v>40</v>
      </c>
      <c r="J41" s="62"/>
      <c r="K41" s="62"/>
      <c r="M41" s="67"/>
    </row>
    <row r="42" spans="1:13" x14ac:dyDescent="0.2">
      <c r="A42" s="65">
        <v>1120220840</v>
      </c>
      <c r="B42" s="19">
        <v>26.75</v>
      </c>
      <c r="C42" s="19">
        <v>2189.5</v>
      </c>
      <c r="D42" s="19">
        <v>81.850467289719631</v>
      </c>
      <c r="E42" s="19">
        <v>42</v>
      </c>
      <c r="F42" s="19">
        <v>14.1</v>
      </c>
      <c r="G42" s="19">
        <f t="shared" si="2"/>
        <v>28</v>
      </c>
      <c r="H42" s="19">
        <f t="shared" si="3"/>
        <v>39.9</v>
      </c>
      <c r="I42" s="19">
        <v>41</v>
      </c>
      <c r="J42" s="7"/>
      <c r="K42" s="7"/>
      <c r="M42" s="52"/>
    </row>
    <row r="43" spans="1:13" x14ac:dyDescent="0.2">
      <c r="A43" s="65">
        <v>1120223598</v>
      </c>
      <c r="B43" s="19">
        <v>22.75</v>
      </c>
      <c r="C43" s="19">
        <v>1852</v>
      </c>
      <c r="D43" s="19">
        <v>81.406593406593402</v>
      </c>
      <c r="E43" s="19">
        <v>43</v>
      </c>
      <c r="F43" s="19">
        <v>14.799999999999999</v>
      </c>
      <c r="G43" s="19">
        <f t="shared" si="2"/>
        <v>25</v>
      </c>
      <c r="H43" s="19">
        <f t="shared" si="3"/>
        <v>40.299999999999997</v>
      </c>
      <c r="I43" s="19">
        <v>42</v>
      </c>
      <c r="J43" s="7"/>
      <c r="K43" s="7"/>
      <c r="M43" s="52"/>
    </row>
    <row r="44" spans="1:13" x14ac:dyDescent="0.2">
      <c r="A44" s="65">
        <v>1120220544</v>
      </c>
      <c r="B44" s="19">
        <v>27.75</v>
      </c>
      <c r="C44" s="19">
        <v>2322.75</v>
      </c>
      <c r="D44" s="19">
        <v>83.702702702702709</v>
      </c>
      <c r="E44" s="19">
        <v>38</v>
      </c>
      <c r="F44" s="19">
        <v>1.8</v>
      </c>
      <c r="G44" s="19">
        <f t="shared" si="2"/>
        <v>55</v>
      </c>
      <c r="H44" s="19">
        <f t="shared" si="3"/>
        <v>40.549999999999997</v>
      </c>
      <c r="I44" s="19">
        <v>43</v>
      </c>
      <c r="J44" s="7"/>
      <c r="K44" s="7"/>
      <c r="M44" s="52"/>
    </row>
    <row r="45" spans="1:13" x14ac:dyDescent="0.2">
      <c r="A45" s="65">
        <v>1120221871</v>
      </c>
      <c r="B45" s="19">
        <v>24.75</v>
      </c>
      <c r="C45" s="19">
        <v>1957.75</v>
      </c>
      <c r="D45" s="19">
        <v>79.101010101010104</v>
      </c>
      <c r="E45" s="19">
        <v>46</v>
      </c>
      <c r="F45" s="19">
        <v>14.799999999999999</v>
      </c>
      <c r="G45" s="19">
        <f t="shared" si="2"/>
        <v>25</v>
      </c>
      <c r="H45" s="19">
        <f t="shared" si="3"/>
        <v>42.85</v>
      </c>
      <c r="I45" s="19">
        <v>44</v>
      </c>
      <c r="J45" s="7"/>
      <c r="K45" s="7"/>
      <c r="M45" s="52"/>
    </row>
    <row r="46" spans="1:13" x14ac:dyDescent="0.2">
      <c r="A46" s="65">
        <v>1120220549</v>
      </c>
      <c r="B46" s="19">
        <v>25.75</v>
      </c>
      <c r="C46" s="19">
        <v>2088.5</v>
      </c>
      <c r="D46" s="19">
        <v>81.106796116504853</v>
      </c>
      <c r="E46" s="19">
        <v>44</v>
      </c>
      <c r="F46" s="19">
        <v>4</v>
      </c>
      <c r="G46" s="19">
        <f t="shared" si="2"/>
        <v>48</v>
      </c>
      <c r="H46" s="19">
        <f t="shared" si="3"/>
        <v>44.599999999999994</v>
      </c>
      <c r="I46" s="19">
        <v>45</v>
      </c>
      <c r="J46" s="7"/>
      <c r="K46" s="7"/>
      <c r="M46" s="52"/>
    </row>
    <row r="47" spans="1:13" x14ac:dyDescent="0.2">
      <c r="A47" s="65">
        <v>1120220846</v>
      </c>
      <c r="B47" s="19">
        <v>22.75</v>
      </c>
      <c r="C47" s="19">
        <v>1794.5</v>
      </c>
      <c r="D47" s="19">
        <v>78.879120879120876</v>
      </c>
      <c r="E47" s="19">
        <v>47</v>
      </c>
      <c r="F47" s="19">
        <v>11</v>
      </c>
      <c r="G47" s="19">
        <f t="shared" si="2"/>
        <v>32</v>
      </c>
      <c r="H47" s="19">
        <f t="shared" si="3"/>
        <v>44.749999999999993</v>
      </c>
      <c r="I47" s="19">
        <v>46</v>
      </c>
      <c r="J47" s="7"/>
      <c r="K47" s="7"/>
      <c r="M47" s="52"/>
    </row>
    <row r="48" spans="1:13" x14ac:dyDescent="0.2">
      <c r="A48" s="65">
        <v>1120221762</v>
      </c>
      <c r="B48" s="19">
        <v>20.75</v>
      </c>
      <c r="C48" s="19">
        <v>1656</v>
      </c>
      <c r="D48" s="19">
        <v>79.807228915662648</v>
      </c>
      <c r="E48" s="19">
        <v>45</v>
      </c>
      <c r="F48" s="19">
        <v>2.2999999999999998</v>
      </c>
      <c r="G48" s="19">
        <f t="shared" si="2"/>
        <v>51</v>
      </c>
      <c r="H48" s="19">
        <f t="shared" si="3"/>
        <v>45.9</v>
      </c>
      <c r="I48" s="19">
        <v>48</v>
      </c>
      <c r="J48" s="7"/>
      <c r="K48" s="7"/>
      <c r="M48" s="52"/>
    </row>
    <row r="49" spans="1:13" x14ac:dyDescent="0.2">
      <c r="A49" s="65">
        <v>1120223239</v>
      </c>
      <c r="B49" s="19">
        <v>28.75</v>
      </c>
      <c r="C49" s="19">
        <v>2266.75</v>
      </c>
      <c r="D49" s="19">
        <v>78.84347826086956</v>
      </c>
      <c r="E49" s="19">
        <v>48</v>
      </c>
      <c r="F49" s="19">
        <v>9.9999999999999982</v>
      </c>
      <c r="G49" s="19">
        <f t="shared" si="2"/>
        <v>35</v>
      </c>
      <c r="H49" s="19">
        <f t="shared" si="3"/>
        <v>46.05</v>
      </c>
      <c r="I49" s="19">
        <v>47</v>
      </c>
      <c r="J49" s="7"/>
      <c r="K49" s="7"/>
      <c r="M49" s="52"/>
    </row>
    <row r="50" spans="1:13" x14ac:dyDescent="0.2">
      <c r="A50" s="65">
        <v>1120220960</v>
      </c>
      <c r="B50" s="19">
        <v>20.75</v>
      </c>
      <c r="C50" s="19">
        <v>1600.75</v>
      </c>
      <c r="D50" s="19">
        <v>77.144578313253007</v>
      </c>
      <c r="E50" s="19">
        <v>49</v>
      </c>
      <c r="F50" s="19">
        <v>10.199999999999999</v>
      </c>
      <c r="G50" s="19">
        <f t="shared" si="2"/>
        <v>34</v>
      </c>
      <c r="H50" s="19">
        <f t="shared" si="3"/>
        <v>46.75</v>
      </c>
      <c r="I50" s="19">
        <v>49</v>
      </c>
      <c r="J50" s="7"/>
      <c r="K50" s="7"/>
      <c r="M50" s="52"/>
    </row>
    <row r="51" spans="1:13" x14ac:dyDescent="0.2">
      <c r="A51" s="65">
        <v>1120221518</v>
      </c>
      <c r="B51" s="19">
        <v>23.75</v>
      </c>
      <c r="C51" s="19">
        <v>1797.25</v>
      </c>
      <c r="D51" s="19">
        <v>75.673684210526318</v>
      </c>
      <c r="E51" s="19">
        <v>50</v>
      </c>
      <c r="F51" s="19">
        <v>11.65</v>
      </c>
      <c r="G51" s="19">
        <f t="shared" si="2"/>
        <v>30</v>
      </c>
      <c r="H51" s="19">
        <f t="shared" si="3"/>
        <v>47</v>
      </c>
      <c r="I51" s="19">
        <v>50</v>
      </c>
      <c r="J51" s="7"/>
      <c r="K51" s="7"/>
      <c r="M51" s="52"/>
    </row>
    <row r="52" spans="1:13" x14ac:dyDescent="0.2">
      <c r="A52" s="65">
        <v>1120221870</v>
      </c>
      <c r="B52" s="19">
        <v>30.75</v>
      </c>
      <c r="C52" s="19">
        <v>2310.5</v>
      </c>
      <c r="D52" s="19">
        <v>75.138211382113823</v>
      </c>
      <c r="E52" s="19">
        <v>52</v>
      </c>
      <c r="F52" s="19">
        <v>11.799999999999999</v>
      </c>
      <c r="G52" s="19">
        <f t="shared" si="2"/>
        <v>29</v>
      </c>
      <c r="H52" s="19">
        <f t="shared" si="3"/>
        <v>48.55</v>
      </c>
      <c r="I52" s="19">
        <v>51</v>
      </c>
      <c r="J52" s="7"/>
      <c r="K52" s="7"/>
      <c r="M52" s="52"/>
    </row>
    <row r="53" spans="1:13" x14ac:dyDescent="0.2">
      <c r="A53" s="65">
        <v>1120223363</v>
      </c>
      <c r="B53" s="19">
        <v>24.25</v>
      </c>
      <c r="C53" s="19">
        <v>1831.5</v>
      </c>
      <c r="D53" s="19">
        <v>75.525773195876283</v>
      </c>
      <c r="E53" s="19">
        <v>51</v>
      </c>
      <c r="F53" s="19">
        <v>6.1000000000000005</v>
      </c>
      <c r="G53" s="19">
        <f t="shared" si="2"/>
        <v>40</v>
      </c>
      <c r="H53" s="19">
        <f t="shared" si="3"/>
        <v>49.35</v>
      </c>
      <c r="I53" s="19">
        <v>52</v>
      </c>
      <c r="J53" s="7"/>
      <c r="K53" s="7"/>
      <c r="M53" s="52"/>
    </row>
    <row r="54" spans="1:13" x14ac:dyDescent="0.2">
      <c r="A54" s="65">
        <v>1120221955</v>
      </c>
      <c r="B54" s="19">
        <v>22.75</v>
      </c>
      <c r="C54" s="19">
        <v>1705.5</v>
      </c>
      <c r="D54" s="19">
        <v>74.967032967032964</v>
      </c>
      <c r="E54" s="19">
        <v>53</v>
      </c>
      <c r="F54" s="19">
        <v>5.2</v>
      </c>
      <c r="G54" s="19">
        <f t="shared" si="2"/>
        <v>45</v>
      </c>
      <c r="H54" s="19">
        <f t="shared" si="3"/>
        <v>51.8</v>
      </c>
      <c r="I54" s="19">
        <v>53</v>
      </c>
      <c r="J54" s="7"/>
      <c r="K54" s="7"/>
      <c r="M54" s="52"/>
    </row>
    <row r="55" spans="1:13" x14ac:dyDescent="0.2">
      <c r="A55" s="65">
        <v>1120223226</v>
      </c>
      <c r="B55" s="19">
        <v>28.75</v>
      </c>
      <c r="C55" s="19">
        <v>2152</v>
      </c>
      <c r="D55" s="19">
        <v>74.852173913043472</v>
      </c>
      <c r="E55" s="19">
        <v>54</v>
      </c>
      <c r="F55" s="19">
        <v>2.8</v>
      </c>
      <c r="G55" s="19">
        <f t="shared" si="2"/>
        <v>50</v>
      </c>
      <c r="H55" s="19">
        <f t="shared" si="3"/>
        <v>53.4</v>
      </c>
      <c r="I55" s="19">
        <v>54</v>
      </c>
      <c r="J55" s="7"/>
      <c r="K55" s="7"/>
      <c r="M55" s="52"/>
    </row>
    <row r="56" spans="1:13" x14ac:dyDescent="0.2">
      <c r="A56" s="65">
        <v>1120221872</v>
      </c>
      <c r="B56" s="19">
        <v>24.75</v>
      </c>
      <c r="C56" s="19">
        <v>1765.75</v>
      </c>
      <c r="D56" s="19">
        <v>71.343434343434339</v>
      </c>
      <c r="E56" s="19">
        <v>56</v>
      </c>
      <c r="F56" s="19">
        <v>5.0999999999999996</v>
      </c>
      <c r="G56" s="19">
        <f t="shared" si="2"/>
        <v>46</v>
      </c>
      <c r="H56" s="19">
        <f t="shared" si="3"/>
        <v>54.5</v>
      </c>
      <c r="I56" s="19">
        <v>55</v>
      </c>
      <c r="J56" s="7"/>
      <c r="K56" s="7"/>
      <c r="M56" s="52"/>
    </row>
    <row r="57" spans="1:13" x14ac:dyDescent="0.2">
      <c r="A57" s="65">
        <v>1120223042</v>
      </c>
      <c r="B57" s="19">
        <v>14.25</v>
      </c>
      <c r="C57" s="19">
        <v>935.25</v>
      </c>
      <c r="D57" s="19">
        <v>65.631578947368425</v>
      </c>
      <c r="E57" s="19">
        <v>58</v>
      </c>
      <c r="F57" s="19">
        <v>8.1</v>
      </c>
      <c r="G57" s="19">
        <f t="shared" si="2"/>
        <v>38</v>
      </c>
      <c r="H57" s="19">
        <f t="shared" si="3"/>
        <v>55</v>
      </c>
      <c r="I57" s="19">
        <v>56</v>
      </c>
      <c r="J57" s="7"/>
      <c r="K57" s="7"/>
      <c r="M57" s="52"/>
    </row>
    <row r="58" spans="1:13" x14ac:dyDescent="0.2">
      <c r="A58" s="65">
        <v>1120223006</v>
      </c>
      <c r="B58" s="19">
        <v>30.75</v>
      </c>
      <c r="C58" s="19">
        <v>2298</v>
      </c>
      <c r="D58" s="19">
        <v>74.731707317073173</v>
      </c>
      <c r="E58" s="19">
        <v>55</v>
      </c>
      <c r="F58" s="19">
        <v>1.7</v>
      </c>
      <c r="G58" s="19">
        <f t="shared" si="2"/>
        <v>57</v>
      </c>
      <c r="H58" s="19">
        <f t="shared" si="3"/>
        <v>55.3</v>
      </c>
      <c r="I58" s="19">
        <v>57</v>
      </c>
      <c r="J58" s="7"/>
      <c r="K58" s="7"/>
      <c r="M58" s="52"/>
    </row>
    <row r="59" spans="1:13" x14ac:dyDescent="0.2">
      <c r="A59" s="65">
        <v>1120221763</v>
      </c>
      <c r="B59" s="19">
        <v>23.75</v>
      </c>
      <c r="C59" s="19">
        <v>1657.5</v>
      </c>
      <c r="D59" s="19">
        <v>69.78947368421052</v>
      </c>
      <c r="E59" s="19">
        <v>57</v>
      </c>
      <c r="F59" s="19">
        <v>3.3</v>
      </c>
      <c r="G59" s="19">
        <f t="shared" si="2"/>
        <v>49</v>
      </c>
      <c r="H59" s="19">
        <f t="shared" si="3"/>
        <v>55.8</v>
      </c>
      <c r="I59" s="19">
        <v>58</v>
      </c>
      <c r="J59" s="7"/>
      <c r="K59" s="7"/>
      <c r="M59" s="52"/>
    </row>
    <row r="60" spans="1:13" x14ac:dyDescent="0.2">
      <c r="M60" s="52"/>
    </row>
    <row r="61" spans="1:13" x14ac:dyDescent="0.2">
      <c r="M61" s="52"/>
    </row>
    <row r="62" spans="1:13" x14ac:dyDescent="0.2">
      <c r="M62" s="52"/>
    </row>
    <row r="63" spans="1:13" x14ac:dyDescent="0.2">
      <c r="M63" s="52"/>
    </row>
    <row r="64" spans="1:13" x14ac:dyDescent="0.2">
      <c r="M64" s="52"/>
    </row>
    <row r="65" spans="13:13" x14ac:dyDescent="0.2">
      <c r="M65" s="52"/>
    </row>
    <row r="66" spans="13:13" x14ac:dyDescent="0.2">
      <c r="M66" s="52"/>
    </row>
    <row r="67" spans="13:13" x14ac:dyDescent="0.2">
      <c r="M67" s="52"/>
    </row>
    <row r="68" spans="13:13" x14ac:dyDescent="0.2">
      <c r="M68" s="52"/>
    </row>
    <row r="69" spans="13:13" x14ac:dyDescent="0.2">
      <c r="M69" s="52"/>
    </row>
    <row r="70" spans="13:13" x14ac:dyDescent="0.2">
      <c r="M70" s="52"/>
    </row>
    <row r="71" spans="13:13" x14ac:dyDescent="0.2">
      <c r="M71" s="52"/>
    </row>
    <row r="72" spans="13:13" x14ac:dyDescent="0.2">
      <c r="M72" s="52"/>
    </row>
    <row r="73" spans="13:13" x14ac:dyDescent="0.2">
      <c r="M73" s="52"/>
    </row>
    <row r="74" spans="13:13" x14ac:dyDescent="0.2">
      <c r="M74" s="52"/>
    </row>
    <row r="75" spans="13:13" x14ac:dyDescent="0.2">
      <c r="M75" s="52"/>
    </row>
    <row r="76" spans="13:13" x14ac:dyDescent="0.2">
      <c r="M76" s="52"/>
    </row>
    <row r="77" spans="13:13" x14ac:dyDescent="0.2">
      <c r="M77" s="52"/>
    </row>
    <row r="78" spans="13:13" x14ac:dyDescent="0.2">
      <c r="M78" s="52"/>
    </row>
    <row r="79" spans="13:13" x14ac:dyDescent="0.2">
      <c r="M79" s="52"/>
    </row>
    <row r="80" spans="13:13" x14ac:dyDescent="0.2">
      <c r="M80" s="52"/>
    </row>
    <row r="81" spans="13:13" x14ac:dyDescent="0.2">
      <c r="M81" s="52"/>
    </row>
    <row r="82" spans="13:13" x14ac:dyDescent="0.2">
      <c r="M82" s="52"/>
    </row>
    <row r="83" spans="13:13" x14ac:dyDescent="0.2">
      <c r="M83" s="52"/>
    </row>
    <row r="84" spans="13:13" x14ac:dyDescent="0.2">
      <c r="M84" s="52"/>
    </row>
    <row r="85" spans="13:13" x14ac:dyDescent="0.2">
      <c r="M85" s="52"/>
    </row>
    <row r="86" spans="13:13" x14ac:dyDescent="0.2">
      <c r="M86" s="52"/>
    </row>
    <row r="87" spans="13:13" x14ac:dyDescent="0.2">
      <c r="M87" s="52"/>
    </row>
    <row r="88" spans="13:13" x14ac:dyDescent="0.2">
      <c r="M88" s="52"/>
    </row>
    <row r="89" spans="13:13" x14ac:dyDescent="0.2">
      <c r="M89" s="52"/>
    </row>
    <row r="90" spans="13:13" x14ac:dyDescent="0.2">
      <c r="M90" s="52"/>
    </row>
    <row r="91" spans="13:13" x14ac:dyDescent="0.2">
      <c r="M91" s="52"/>
    </row>
    <row r="92" spans="13:13" x14ac:dyDescent="0.2">
      <c r="M92" s="52"/>
    </row>
    <row r="93" spans="13:13" x14ac:dyDescent="0.2">
      <c r="M93" s="52"/>
    </row>
    <row r="94" spans="13:13" x14ac:dyDescent="0.2">
      <c r="M94" s="52"/>
    </row>
    <row r="95" spans="13:13" x14ac:dyDescent="0.2">
      <c r="M95" s="52"/>
    </row>
    <row r="96" spans="13:13" x14ac:dyDescent="0.2">
      <c r="M96" s="52"/>
    </row>
    <row r="97" spans="13:13" x14ac:dyDescent="0.2">
      <c r="M97" s="52"/>
    </row>
    <row r="98" spans="13:13" x14ac:dyDescent="0.2">
      <c r="M98" s="52"/>
    </row>
    <row r="99" spans="13:13" x14ac:dyDescent="0.2">
      <c r="M99" s="52"/>
    </row>
    <row r="100" spans="13:13" x14ac:dyDescent="0.2">
      <c r="M100" s="52"/>
    </row>
    <row r="101" spans="13:13" x14ac:dyDescent="0.2">
      <c r="M101" s="52"/>
    </row>
    <row r="102" spans="13:13" x14ac:dyDescent="0.2">
      <c r="M102" s="52"/>
    </row>
    <row r="103" spans="13:13" x14ac:dyDescent="0.2">
      <c r="M103" s="52"/>
    </row>
    <row r="104" spans="13:13" x14ac:dyDescent="0.2">
      <c r="M104" s="52"/>
    </row>
    <row r="105" spans="13:13" x14ac:dyDescent="0.2">
      <c r="M105" s="52"/>
    </row>
    <row r="106" spans="13:13" x14ac:dyDescent="0.2">
      <c r="M106" s="52"/>
    </row>
    <row r="107" spans="13:13" x14ac:dyDescent="0.2">
      <c r="M107" s="52"/>
    </row>
    <row r="108" spans="13:13" x14ac:dyDescent="0.2">
      <c r="M108" s="52"/>
    </row>
    <row r="109" spans="13:13" x14ac:dyDescent="0.2">
      <c r="M109" s="52"/>
    </row>
    <row r="110" spans="13:13" x14ac:dyDescent="0.2">
      <c r="M110" s="52"/>
    </row>
    <row r="111" spans="13:13" x14ac:dyDescent="0.2">
      <c r="M111" s="52"/>
    </row>
    <row r="112" spans="13:13" x14ac:dyDescent="0.2">
      <c r="M112" s="52"/>
    </row>
    <row r="113" spans="13:13" x14ac:dyDescent="0.2">
      <c r="M113" s="52"/>
    </row>
    <row r="114" spans="13:13" x14ac:dyDescent="0.2">
      <c r="M114" s="52"/>
    </row>
    <row r="115" spans="13:13" x14ac:dyDescent="0.2">
      <c r="M115" s="52"/>
    </row>
    <row r="116" spans="13:13" x14ac:dyDescent="0.2">
      <c r="M116" s="52"/>
    </row>
    <row r="117" spans="13:13" x14ac:dyDescent="0.2">
      <c r="M117" s="52"/>
    </row>
    <row r="118" spans="13:13" x14ac:dyDescent="0.2">
      <c r="M118" s="52"/>
    </row>
    <row r="119" spans="13:13" x14ac:dyDescent="0.2">
      <c r="M119" s="52"/>
    </row>
    <row r="120" spans="13:13" x14ac:dyDescent="0.2">
      <c r="M120" s="52"/>
    </row>
    <row r="121" spans="13:13" x14ac:dyDescent="0.2">
      <c r="M121" s="52"/>
    </row>
    <row r="122" spans="13:13" x14ac:dyDescent="0.2">
      <c r="M122" s="52"/>
    </row>
    <row r="123" spans="13:13" x14ac:dyDescent="0.2">
      <c r="M123" s="52"/>
    </row>
    <row r="124" spans="13:13" x14ac:dyDescent="0.2">
      <c r="M124" s="52"/>
    </row>
    <row r="125" spans="13:13" x14ac:dyDescent="0.2">
      <c r="M125" s="52"/>
    </row>
    <row r="126" spans="13:13" x14ac:dyDescent="0.2">
      <c r="M126" s="52"/>
    </row>
    <row r="127" spans="13:13" x14ac:dyDescent="0.2">
      <c r="M127" s="52"/>
    </row>
    <row r="128" spans="13:13" x14ac:dyDescent="0.2">
      <c r="M128" s="52"/>
    </row>
  </sheetData>
  <sortState ref="A2:M59">
    <sortCondition ref="H1"/>
  </sortState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workbookViewId="0">
      <selection sqref="A1:I1048576"/>
    </sheetView>
  </sheetViews>
  <sheetFormatPr defaultRowHeight="14.25" x14ac:dyDescent="0.2"/>
  <cols>
    <col min="1" max="1" width="11.625" style="73" customWidth="1"/>
    <col min="2" max="3" width="14.75" style="73" customWidth="1"/>
    <col min="4" max="4" width="11.125" style="73" customWidth="1"/>
    <col min="5" max="6" width="13" style="73" customWidth="1"/>
    <col min="7" max="7" width="11.375" style="73" customWidth="1"/>
    <col min="8" max="8" width="12.5" style="73" customWidth="1"/>
    <col min="9" max="9" width="14.375" style="73" customWidth="1"/>
    <col min="10" max="10" width="11" customWidth="1"/>
    <col min="11" max="11" width="12.75" customWidth="1"/>
    <col min="13" max="13" width="11.625" bestFit="1" customWidth="1"/>
    <col min="15" max="16" width="9.125" bestFit="1" customWidth="1"/>
  </cols>
  <sheetData>
    <row r="1" spans="1:13" x14ac:dyDescent="0.2">
      <c r="A1" s="5" t="s">
        <v>0</v>
      </c>
      <c r="B1" s="5" t="s">
        <v>55</v>
      </c>
      <c r="C1" s="5" t="s">
        <v>56</v>
      </c>
      <c r="D1" s="5" t="s">
        <v>1</v>
      </c>
      <c r="E1" s="5" t="s">
        <v>2</v>
      </c>
      <c r="F1" s="5" t="s">
        <v>11</v>
      </c>
      <c r="G1" s="5" t="s">
        <v>12</v>
      </c>
      <c r="H1" s="5" t="s">
        <v>14</v>
      </c>
      <c r="I1" s="5" t="s">
        <v>15</v>
      </c>
      <c r="J1" s="5" t="s">
        <v>17</v>
      </c>
      <c r="K1" s="2" t="s">
        <v>26</v>
      </c>
    </row>
    <row r="2" spans="1:13" x14ac:dyDescent="0.2">
      <c r="A2" s="71">
        <v>1120221657</v>
      </c>
      <c r="B2" s="10">
        <v>23.25</v>
      </c>
      <c r="C2" s="10">
        <v>2221.25</v>
      </c>
      <c r="D2" s="10">
        <v>95.537634408602145</v>
      </c>
      <c r="E2" s="10">
        <v>1</v>
      </c>
      <c r="F2" s="10">
        <v>39.600000000000009</v>
      </c>
      <c r="G2" s="10">
        <f t="shared" ref="G2:G30" si="0">_xlfn.RANK.EQ(F2,F:F)</f>
        <v>2</v>
      </c>
      <c r="H2" s="10">
        <f t="shared" ref="H2:H30" si="1">E2*0.85+G2*0.15</f>
        <v>1.1499999999999999</v>
      </c>
      <c r="I2" s="10">
        <v>1</v>
      </c>
      <c r="J2" s="23" t="s">
        <v>31</v>
      </c>
      <c r="K2" s="3"/>
      <c r="M2" s="53"/>
    </row>
    <row r="3" spans="1:13" x14ac:dyDescent="0.2">
      <c r="A3" s="71">
        <v>1120223370</v>
      </c>
      <c r="B3" s="10">
        <v>22.75</v>
      </c>
      <c r="C3" s="10">
        <v>2160.5</v>
      </c>
      <c r="D3" s="10">
        <v>94.967032967032964</v>
      </c>
      <c r="E3" s="10">
        <v>2</v>
      </c>
      <c r="F3" s="10">
        <v>22.875</v>
      </c>
      <c r="G3" s="10">
        <f t="shared" si="0"/>
        <v>4</v>
      </c>
      <c r="H3" s="10">
        <f t="shared" si="1"/>
        <v>2.2999999999999998</v>
      </c>
      <c r="I3" s="10">
        <v>2</v>
      </c>
      <c r="J3" s="24" t="s">
        <v>32</v>
      </c>
      <c r="K3" s="3"/>
      <c r="M3" s="53"/>
    </row>
    <row r="4" spans="1:13" x14ac:dyDescent="0.2">
      <c r="A4" s="71">
        <v>1120223517</v>
      </c>
      <c r="B4" s="10">
        <v>31.75</v>
      </c>
      <c r="C4" s="10">
        <v>2912.5</v>
      </c>
      <c r="D4" s="10">
        <v>92.040816326530617</v>
      </c>
      <c r="E4" s="10">
        <v>3</v>
      </c>
      <c r="F4" s="10">
        <v>23.099999999999998</v>
      </c>
      <c r="G4" s="10">
        <f t="shared" si="0"/>
        <v>3</v>
      </c>
      <c r="H4" s="10">
        <f t="shared" si="1"/>
        <v>3</v>
      </c>
      <c r="I4" s="10">
        <v>3</v>
      </c>
      <c r="J4" s="24" t="s">
        <v>32</v>
      </c>
      <c r="K4" s="3"/>
      <c r="M4" s="53"/>
    </row>
    <row r="5" spans="1:13" x14ac:dyDescent="0.2">
      <c r="A5" s="71">
        <v>1120223237</v>
      </c>
      <c r="B5" s="10">
        <v>26.75</v>
      </c>
      <c r="C5" s="10">
        <v>2437.5</v>
      </c>
      <c r="D5" s="10">
        <v>91.121495327102807</v>
      </c>
      <c r="E5" s="10">
        <v>4</v>
      </c>
      <c r="F5" s="10">
        <v>14.6</v>
      </c>
      <c r="G5" s="10">
        <f t="shared" si="0"/>
        <v>7</v>
      </c>
      <c r="H5" s="10">
        <f t="shared" si="1"/>
        <v>4.45</v>
      </c>
      <c r="I5" s="10">
        <v>4</v>
      </c>
      <c r="J5" s="24" t="s">
        <v>32</v>
      </c>
      <c r="K5" s="14" t="s">
        <v>45</v>
      </c>
      <c r="M5" s="53"/>
    </row>
    <row r="6" spans="1:13" x14ac:dyDescent="0.2">
      <c r="A6" s="71">
        <v>1120221965</v>
      </c>
      <c r="B6" s="10">
        <v>28.25</v>
      </c>
      <c r="C6" s="10">
        <v>2574</v>
      </c>
      <c r="D6" s="10">
        <v>91.115044247787608</v>
      </c>
      <c r="E6" s="10">
        <v>5</v>
      </c>
      <c r="F6" s="10">
        <v>11.600000000000001</v>
      </c>
      <c r="G6" s="10">
        <f t="shared" si="0"/>
        <v>10</v>
      </c>
      <c r="H6" s="10">
        <f t="shared" si="1"/>
        <v>5.75</v>
      </c>
      <c r="I6" s="10">
        <v>5</v>
      </c>
      <c r="J6" s="24" t="s">
        <v>32</v>
      </c>
      <c r="K6" s="3"/>
      <c r="M6" s="53"/>
    </row>
    <row r="7" spans="1:13" x14ac:dyDescent="0.2">
      <c r="A7" s="71">
        <v>1120221759</v>
      </c>
      <c r="B7" s="10">
        <v>22.75</v>
      </c>
      <c r="C7" s="10">
        <v>2069</v>
      </c>
      <c r="D7" s="10">
        <v>90.945054945054949</v>
      </c>
      <c r="E7" s="10">
        <v>6</v>
      </c>
      <c r="F7" s="10">
        <v>10.299999999999999</v>
      </c>
      <c r="G7" s="10">
        <f t="shared" si="0"/>
        <v>12</v>
      </c>
      <c r="H7" s="10">
        <f t="shared" si="1"/>
        <v>6.8999999999999995</v>
      </c>
      <c r="I7" s="10">
        <v>6</v>
      </c>
      <c r="J7" s="25" t="s">
        <v>33</v>
      </c>
      <c r="K7" s="3"/>
      <c r="M7" s="53"/>
    </row>
    <row r="8" spans="1:13" x14ac:dyDescent="0.2">
      <c r="A8" s="71">
        <v>1120223041</v>
      </c>
      <c r="B8" s="10">
        <v>23.75</v>
      </c>
      <c r="C8" s="10">
        <v>2157.5</v>
      </c>
      <c r="D8" s="10">
        <v>90.84210526315789</v>
      </c>
      <c r="E8" s="10">
        <v>7</v>
      </c>
      <c r="F8" s="10">
        <v>6</v>
      </c>
      <c r="G8" s="10">
        <f t="shared" si="0"/>
        <v>15</v>
      </c>
      <c r="H8" s="10">
        <f t="shared" si="1"/>
        <v>8.1999999999999993</v>
      </c>
      <c r="I8" s="10">
        <v>7</v>
      </c>
      <c r="J8" s="25" t="s">
        <v>33</v>
      </c>
      <c r="K8" s="3"/>
      <c r="M8" s="53"/>
    </row>
    <row r="9" spans="1:13" s="8" customFormat="1" x14ac:dyDescent="0.2">
      <c r="A9" s="64">
        <v>1120223007</v>
      </c>
      <c r="B9" s="19">
        <v>28.75</v>
      </c>
      <c r="C9" s="19">
        <v>2601.75</v>
      </c>
      <c r="D9" s="19">
        <v>90.495652173913044</v>
      </c>
      <c r="E9" s="19">
        <v>8</v>
      </c>
      <c r="F9" s="19">
        <v>10.6</v>
      </c>
      <c r="G9" s="19">
        <f t="shared" si="0"/>
        <v>11</v>
      </c>
      <c r="H9" s="19">
        <f t="shared" si="1"/>
        <v>8.4499999999999993</v>
      </c>
      <c r="I9" s="10">
        <v>8</v>
      </c>
      <c r="J9" s="22" t="s">
        <v>33</v>
      </c>
      <c r="K9" s="59"/>
      <c r="M9" s="56"/>
    </row>
    <row r="10" spans="1:13" x14ac:dyDescent="0.2">
      <c r="A10" s="71">
        <v>1120220841</v>
      </c>
      <c r="B10" s="10">
        <v>22.75</v>
      </c>
      <c r="C10" s="10">
        <v>2051.75</v>
      </c>
      <c r="D10" s="10">
        <v>90.186813186813183</v>
      </c>
      <c r="E10" s="10">
        <v>9</v>
      </c>
      <c r="F10" s="10">
        <v>5.0999999999999996</v>
      </c>
      <c r="G10" s="10">
        <f t="shared" si="0"/>
        <v>19</v>
      </c>
      <c r="H10" s="10">
        <f t="shared" si="1"/>
        <v>10.5</v>
      </c>
      <c r="I10" s="10">
        <v>9</v>
      </c>
      <c r="J10" s="25" t="s">
        <v>33</v>
      </c>
      <c r="K10" s="3"/>
      <c r="M10" s="53"/>
    </row>
    <row r="11" spans="1:13" x14ac:dyDescent="0.2">
      <c r="A11" s="71">
        <v>1120221163</v>
      </c>
      <c r="B11" s="10">
        <v>20.75</v>
      </c>
      <c r="C11" s="10">
        <v>1852</v>
      </c>
      <c r="D11" s="10">
        <v>89.253012048192772</v>
      </c>
      <c r="E11" s="10">
        <v>11</v>
      </c>
      <c r="F11" s="10">
        <v>12.299999999999999</v>
      </c>
      <c r="G11" s="10">
        <f t="shared" si="0"/>
        <v>9</v>
      </c>
      <c r="H11" s="10">
        <f t="shared" si="1"/>
        <v>10.7</v>
      </c>
      <c r="I11" s="10">
        <v>10</v>
      </c>
      <c r="J11" s="25" t="s">
        <v>33</v>
      </c>
      <c r="K11" s="3"/>
      <c r="M11" s="53"/>
    </row>
    <row r="12" spans="1:13" x14ac:dyDescent="0.2">
      <c r="A12" s="71">
        <v>1120222818</v>
      </c>
      <c r="B12" s="10">
        <v>25.75</v>
      </c>
      <c r="C12" s="10">
        <v>2294</v>
      </c>
      <c r="D12" s="10">
        <v>89.087378640776706</v>
      </c>
      <c r="E12" s="10">
        <v>12</v>
      </c>
      <c r="F12" s="10">
        <v>12.7</v>
      </c>
      <c r="G12" s="10">
        <f t="shared" si="0"/>
        <v>8</v>
      </c>
      <c r="H12" s="10">
        <f t="shared" si="1"/>
        <v>11.399999999999999</v>
      </c>
      <c r="I12" s="10">
        <v>11</v>
      </c>
      <c r="J12" s="25" t="s">
        <v>33</v>
      </c>
      <c r="K12" s="3"/>
      <c r="M12" s="53"/>
    </row>
    <row r="13" spans="1:13" x14ac:dyDescent="0.2">
      <c r="A13" s="71">
        <v>1120223040</v>
      </c>
      <c r="B13" s="10">
        <v>22.75</v>
      </c>
      <c r="C13" s="10">
        <v>2035.5</v>
      </c>
      <c r="D13" s="10">
        <v>89.472527472527474</v>
      </c>
      <c r="E13" s="10">
        <v>10</v>
      </c>
      <c r="F13" s="10">
        <v>1.7</v>
      </c>
      <c r="G13" s="10">
        <f t="shared" si="0"/>
        <v>27</v>
      </c>
      <c r="H13" s="10">
        <f t="shared" si="1"/>
        <v>12.55</v>
      </c>
      <c r="I13" s="10">
        <v>12</v>
      </c>
      <c r="J13" s="3"/>
      <c r="K13" s="3"/>
      <c r="M13" s="53"/>
    </row>
    <row r="14" spans="1:13" x14ac:dyDescent="0.2">
      <c r="A14" s="71">
        <v>1120220956</v>
      </c>
      <c r="B14" s="10">
        <v>26.75</v>
      </c>
      <c r="C14" s="10">
        <v>2359.25</v>
      </c>
      <c r="D14" s="10">
        <v>88.196261682242991</v>
      </c>
      <c r="E14" s="10">
        <v>15</v>
      </c>
      <c r="F14" s="10">
        <v>21.925000000000001</v>
      </c>
      <c r="G14" s="10">
        <f t="shared" si="0"/>
        <v>5</v>
      </c>
      <c r="H14" s="10">
        <f t="shared" si="1"/>
        <v>13.5</v>
      </c>
      <c r="I14" s="10">
        <v>13</v>
      </c>
      <c r="J14" s="3"/>
      <c r="K14" s="3"/>
      <c r="M14" s="53"/>
    </row>
    <row r="15" spans="1:13" x14ac:dyDescent="0.2">
      <c r="A15" s="71">
        <v>1120221524</v>
      </c>
      <c r="B15" s="10">
        <v>25.25</v>
      </c>
      <c r="C15" s="10">
        <v>2234.5</v>
      </c>
      <c r="D15" s="10">
        <v>88.495049504950501</v>
      </c>
      <c r="E15" s="10">
        <v>14</v>
      </c>
      <c r="F15" s="10">
        <v>5.5</v>
      </c>
      <c r="G15" s="10">
        <f t="shared" si="0"/>
        <v>16</v>
      </c>
      <c r="H15" s="10">
        <f t="shared" si="1"/>
        <v>14.3</v>
      </c>
      <c r="I15" s="10">
        <v>14</v>
      </c>
      <c r="J15" s="3"/>
      <c r="K15" s="3"/>
      <c r="M15" s="53"/>
    </row>
    <row r="16" spans="1:13" x14ac:dyDescent="0.2">
      <c r="A16" s="71">
        <v>1120213233</v>
      </c>
      <c r="B16" s="10">
        <v>23.25</v>
      </c>
      <c r="C16" s="10">
        <v>2068.5</v>
      </c>
      <c r="D16" s="10">
        <v>88.967741935483872</v>
      </c>
      <c r="E16" s="10">
        <v>13</v>
      </c>
      <c r="F16" s="10">
        <v>1.7</v>
      </c>
      <c r="G16" s="10">
        <f t="shared" si="0"/>
        <v>27</v>
      </c>
      <c r="H16" s="10">
        <f t="shared" si="1"/>
        <v>15.099999999999998</v>
      </c>
      <c r="I16" s="10">
        <v>15</v>
      </c>
      <c r="J16" s="3"/>
      <c r="K16" s="3"/>
      <c r="M16" s="53"/>
    </row>
    <row r="17" spans="1:13" x14ac:dyDescent="0.2">
      <c r="A17" s="71">
        <v>1120223232</v>
      </c>
      <c r="B17" s="10">
        <v>23.75</v>
      </c>
      <c r="C17" s="10">
        <v>2093.5</v>
      </c>
      <c r="D17" s="10">
        <v>88.147368421052633</v>
      </c>
      <c r="E17" s="10">
        <v>16</v>
      </c>
      <c r="F17" s="10">
        <v>7.9</v>
      </c>
      <c r="G17" s="10">
        <f t="shared" si="0"/>
        <v>14</v>
      </c>
      <c r="H17" s="10">
        <f t="shared" si="1"/>
        <v>15.7</v>
      </c>
      <c r="I17" s="10">
        <v>16</v>
      </c>
      <c r="J17" s="3"/>
      <c r="K17" s="3"/>
      <c r="M17" s="53"/>
    </row>
    <row r="18" spans="1:13" x14ac:dyDescent="0.2">
      <c r="A18" s="71">
        <v>1120223601</v>
      </c>
      <c r="B18" s="10">
        <v>22.75</v>
      </c>
      <c r="C18" s="10">
        <v>1968.5</v>
      </c>
      <c r="D18" s="10">
        <v>86.527472527472526</v>
      </c>
      <c r="E18" s="10">
        <v>20</v>
      </c>
      <c r="F18" s="10">
        <v>52.7</v>
      </c>
      <c r="G18" s="10">
        <f t="shared" si="0"/>
        <v>1</v>
      </c>
      <c r="H18" s="10">
        <f t="shared" si="1"/>
        <v>17.149999999999999</v>
      </c>
      <c r="I18" s="10">
        <v>17</v>
      </c>
      <c r="J18" s="3"/>
      <c r="K18" s="3"/>
      <c r="M18" s="53"/>
    </row>
    <row r="19" spans="1:13" x14ac:dyDescent="0.2">
      <c r="A19" s="71">
        <v>1120221523</v>
      </c>
      <c r="B19" s="10">
        <v>26.75</v>
      </c>
      <c r="C19" s="10">
        <v>2355.75</v>
      </c>
      <c r="D19" s="10">
        <v>88.065420560747668</v>
      </c>
      <c r="E19" s="10">
        <v>17</v>
      </c>
      <c r="F19" s="10">
        <v>5.15</v>
      </c>
      <c r="G19" s="10">
        <f t="shared" si="0"/>
        <v>18</v>
      </c>
      <c r="H19" s="10">
        <f t="shared" si="1"/>
        <v>17.149999999999999</v>
      </c>
      <c r="I19" s="10">
        <v>18</v>
      </c>
      <c r="J19" s="3"/>
      <c r="K19" s="3"/>
      <c r="M19" s="53"/>
    </row>
    <row r="20" spans="1:13" x14ac:dyDescent="0.2">
      <c r="A20" s="71">
        <v>1120221875</v>
      </c>
      <c r="B20" s="10">
        <v>22.75</v>
      </c>
      <c r="C20" s="10">
        <v>1997.5</v>
      </c>
      <c r="D20" s="10">
        <v>87.802197802197796</v>
      </c>
      <c r="E20" s="10">
        <v>18</v>
      </c>
      <c r="F20" s="10">
        <v>5.4</v>
      </c>
      <c r="G20" s="10">
        <f t="shared" si="0"/>
        <v>17</v>
      </c>
      <c r="H20" s="10">
        <f t="shared" si="1"/>
        <v>17.849999999999998</v>
      </c>
      <c r="I20" s="10">
        <v>19</v>
      </c>
      <c r="J20" s="3"/>
      <c r="K20" s="3"/>
      <c r="M20" s="53"/>
    </row>
    <row r="21" spans="1:13" s="8" customFormat="1" x14ac:dyDescent="0.2">
      <c r="A21" s="72">
        <v>1120221760</v>
      </c>
      <c r="B21" s="19">
        <v>17.75</v>
      </c>
      <c r="C21" s="19">
        <v>1507.75</v>
      </c>
      <c r="D21" s="19">
        <v>84.943661971830991</v>
      </c>
      <c r="E21" s="19">
        <v>22</v>
      </c>
      <c r="F21" s="19">
        <v>21.2</v>
      </c>
      <c r="G21" s="19">
        <f t="shared" si="0"/>
        <v>6</v>
      </c>
      <c r="H21" s="19">
        <f t="shared" si="1"/>
        <v>19.599999999999998</v>
      </c>
      <c r="I21" s="19">
        <v>20</v>
      </c>
      <c r="J21" s="62"/>
      <c r="K21" s="62"/>
      <c r="M21" s="56"/>
    </row>
    <row r="22" spans="1:13" x14ac:dyDescent="0.2">
      <c r="A22" s="71">
        <v>1120223240</v>
      </c>
      <c r="B22" s="10">
        <v>22.75</v>
      </c>
      <c r="C22" s="10">
        <v>1990</v>
      </c>
      <c r="D22" s="10">
        <v>87.472527472527474</v>
      </c>
      <c r="E22" s="10">
        <v>19</v>
      </c>
      <c r="F22" s="10">
        <v>2.1</v>
      </c>
      <c r="G22" s="10">
        <f t="shared" si="0"/>
        <v>24</v>
      </c>
      <c r="H22" s="10">
        <f t="shared" si="1"/>
        <v>19.75</v>
      </c>
      <c r="I22" s="10">
        <v>21</v>
      </c>
      <c r="J22" s="3"/>
      <c r="K22" s="3"/>
      <c r="M22" s="53"/>
    </row>
    <row r="23" spans="1:13" s="9" customFormat="1" x14ac:dyDescent="0.2">
      <c r="A23" s="71">
        <v>1120223673</v>
      </c>
      <c r="B23" s="10">
        <v>26.75</v>
      </c>
      <c r="C23" s="10">
        <v>2278.25</v>
      </c>
      <c r="D23" s="10">
        <v>85.168224299065415</v>
      </c>
      <c r="E23" s="10">
        <v>21</v>
      </c>
      <c r="F23" s="10">
        <v>4.8999999999999995</v>
      </c>
      <c r="G23" s="10">
        <f t="shared" si="0"/>
        <v>20</v>
      </c>
      <c r="H23" s="10">
        <f t="shared" si="1"/>
        <v>20.849999999999998</v>
      </c>
      <c r="I23" s="10">
        <v>22</v>
      </c>
      <c r="J23" s="3"/>
      <c r="K23" s="26"/>
      <c r="M23" s="57"/>
    </row>
    <row r="24" spans="1:13" x14ac:dyDescent="0.2">
      <c r="A24" s="71">
        <v>1120220844</v>
      </c>
      <c r="B24" s="10">
        <v>21.75</v>
      </c>
      <c r="C24" s="10">
        <v>1787.25</v>
      </c>
      <c r="D24" s="10">
        <v>82.172413793103445</v>
      </c>
      <c r="E24" s="10">
        <v>24</v>
      </c>
      <c r="F24" s="10">
        <v>8.2999999999999989</v>
      </c>
      <c r="G24" s="10">
        <f t="shared" si="0"/>
        <v>13</v>
      </c>
      <c r="H24" s="10">
        <f t="shared" si="1"/>
        <v>22.349999999999998</v>
      </c>
      <c r="I24" s="10">
        <v>23</v>
      </c>
      <c r="J24" s="3"/>
      <c r="K24" s="3"/>
      <c r="M24" s="53"/>
    </row>
    <row r="25" spans="1:13" x14ac:dyDescent="0.2">
      <c r="A25" s="71">
        <v>1120222406</v>
      </c>
      <c r="B25" s="10">
        <v>17.75</v>
      </c>
      <c r="C25" s="10">
        <v>1502</v>
      </c>
      <c r="D25" s="10">
        <v>84.619718309859152</v>
      </c>
      <c r="E25" s="10">
        <v>23</v>
      </c>
      <c r="F25" s="10">
        <v>1.8</v>
      </c>
      <c r="G25" s="10">
        <f t="shared" si="0"/>
        <v>26</v>
      </c>
      <c r="H25" s="10">
        <f t="shared" si="1"/>
        <v>23.45</v>
      </c>
      <c r="I25" s="10">
        <v>24</v>
      </c>
      <c r="J25" s="3"/>
      <c r="K25" s="3"/>
      <c r="M25" s="53"/>
    </row>
    <row r="26" spans="1:13" x14ac:dyDescent="0.2">
      <c r="A26" s="71">
        <v>1120220547</v>
      </c>
      <c r="B26" s="10">
        <v>24.75</v>
      </c>
      <c r="C26" s="10">
        <v>2021.25</v>
      </c>
      <c r="D26" s="10">
        <v>81.666666666666671</v>
      </c>
      <c r="E26" s="10">
        <v>25</v>
      </c>
      <c r="F26" s="10">
        <v>2.2999999999999998</v>
      </c>
      <c r="G26" s="10">
        <f t="shared" si="0"/>
        <v>22</v>
      </c>
      <c r="H26" s="10">
        <f t="shared" si="1"/>
        <v>24.55</v>
      </c>
      <c r="I26" s="10">
        <v>25</v>
      </c>
      <c r="J26" s="3"/>
      <c r="K26" s="3"/>
      <c r="M26" s="53"/>
    </row>
    <row r="27" spans="1:13" x14ac:dyDescent="0.2">
      <c r="A27" s="71">
        <v>1120223675</v>
      </c>
      <c r="B27" s="10">
        <v>26.25</v>
      </c>
      <c r="C27" s="10">
        <v>2111.25</v>
      </c>
      <c r="D27" s="10">
        <v>80.428571428571431</v>
      </c>
      <c r="E27" s="10">
        <v>26</v>
      </c>
      <c r="F27" s="10">
        <v>3.2</v>
      </c>
      <c r="G27" s="10">
        <f t="shared" si="0"/>
        <v>21</v>
      </c>
      <c r="H27" s="10">
        <f t="shared" si="1"/>
        <v>25.249999999999996</v>
      </c>
      <c r="I27" s="10">
        <v>26</v>
      </c>
      <c r="J27" s="3"/>
      <c r="K27" s="3"/>
      <c r="M27" s="53"/>
    </row>
    <row r="28" spans="1:13" x14ac:dyDescent="0.2">
      <c r="A28" s="71">
        <v>1120223220</v>
      </c>
      <c r="B28" s="10">
        <v>19.75</v>
      </c>
      <c r="C28" s="10">
        <v>1557.25</v>
      </c>
      <c r="D28" s="10">
        <v>78.848101265822791</v>
      </c>
      <c r="E28" s="10">
        <v>27</v>
      </c>
      <c r="F28" s="10">
        <v>2.2000000000000002</v>
      </c>
      <c r="G28" s="10">
        <f t="shared" si="0"/>
        <v>23</v>
      </c>
      <c r="H28" s="10">
        <f t="shared" si="1"/>
        <v>26.4</v>
      </c>
      <c r="I28" s="10">
        <v>27</v>
      </c>
      <c r="J28" s="3"/>
      <c r="K28" s="3"/>
      <c r="M28" s="53"/>
    </row>
    <row r="29" spans="1:13" x14ac:dyDescent="0.2">
      <c r="A29" s="71">
        <v>1120201984</v>
      </c>
      <c r="B29" s="10">
        <v>26</v>
      </c>
      <c r="C29" s="10">
        <v>2044</v>
      </c>
      <c r="D29" s="10">
        <v>78.615384615384613</v>
      </c>
      <c r="E29" s="10">
        <v>28</v>
      </c>
      <c r="F29" s="10">
        <v>1.7</v>
      </c>
      <c r="G29" s="10">
        <f t="shared" si="0"/>
        <v>27</v>
      </c>
      <c r="H29" s="10">
        <f t="shared" si="1"/>
        <v>27.85</v>
      </c>
      <c r="I29" s="10">
        <v>28</v>
      </c>
      <c r="J29" s="3"/>
      <c r="K29" s="3"/>
      <c r="M29" s="53"/>
    </row>
    <row r="30" spans="1:13" x14ac:dyDescent="0.2">
      <c r="A30" s="71">
        <v>1120223698</v>
      </c>
      <c r="B30" s="10">
        <v>29.25</v>
      </c>
      <c r="C30" s="10">
        <v>1953.75</v>
      </c>
      <c r="D30" s="10">
        <v>66.794871794871796</v>
      </c>
      <c r="E30" s="10">
        <v>29</v>
      </c>
      <c r="F30" s="10">
        <v>1.9</v>
      </c>
      <c r="G30" s="10">
        <f t="shared" si="0"/>
        <v>25</v>
      </c>
      <c r="H30" s="10">
        <f t="shared" si="1"/>
        <v>28.4</v>
      </c>
      <c r="I30" s="10">
        <v>29</v>
      </c>
      <c r="J30" s="3"/>
      <c r="K30" s="3"/>
      <c r="M30" s="53"/>
    </row>
    <row r="31" spans="1:13" x14ac:dyDescent="0.2">
      <c r="M31" s="53"/>
    </row>
  </sheetData>
  <sortState ref="A2:M30">
    <sortCondition ref="H2"/>
  </sortState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0"/>
  <sheetViews>
    <sheetView workbookViewId="0">
      <selection activeCell="L28" sqref="L1:L1048576"/>
    </sheetView>
  </sheetViews>
  <sheetFormatPr defaultRowHeight="14.25" x14ac:dyDescent="0.2"/>
  <cols>
    <col min="1" max="6" width="11.75" customWidth="1"/>
    <col min="7" max="8" width="12.75" customWidth="1"/>
    <col min="9" max="9" width="13.375" customWidth="1"/>
    <col min="10" max="10" width="11" customWidth="1"/>
    <col min="11" max="11" width="13" customWidth="1"/>
  </cols>
  <sheetData>
    <row r="1" spans="1:13" x14ac:dyDescent="0.2">
      <c r="A1" s="16" t="s">
        <v>0</v>
      </c>
      <c r="B1" s="16" t="s">
        <v>53</v>
      </c>
      <c r="C1" s="16" t="s">
        <v>54</v>
      </c>
      <c r="D1" s="16" t="s">
        <v>1</v>
      </c>
      <c r="E1" s="16" t="s">
        <v>2</v>
      </c>
      <c r="F1" s="16" t="s">
        <v>11</v>
      </c>
      <c r="G1" s="16" t="s">
        <v>12</v>
      </c>
      <c r="H1" s="16" t="s">
        <v>13</v>
      </c>
      <c r="I1" s="17" t="s">
        <v>20</v>
      </c>
      <c r="J1" s="17" t="s">
        <v>16</v>
      </c>
      <c r="K1" s="16" t="s">
        <v>26</v>
      </c>
    </row>
    <row r="2" spans="1:13" x14ac:dyDescent="0.2">
      <c r="A2" s="13">
        <v>1120223228</v>
      </c>
      <c r="B2" s="7">
        <v>30.75</v>
      </c>
      <c r="C2" s="7">
        <v>2925.5</v>
      </c>
      <c r="D2" s="7">
        <v>95.138211382113823</v>
      </c>
      <c r="E2" s="7">
        <v>1</v>
      </c>
      <c r="F2" s="7">
        <v>39.699999999999996</v>
      </c>
      <c r="G2" s="7">
        <v>4</v>
      </c>
      <c r="H2" s="7">
        <f>E2*0.85+0.15*G2</f>
        <v>1.45</v>
      </c>
      <c r="I2" s="7">
        <v>1</v>
      </c>
      <c r="J2" s="18" t="s">
        <v>34</v>
      </c>
      <c r="K2" s="7"/>
      <c r="M2" s="53"/>
    </row>
    <row r="3" spans="1:13" x14ac:dyDescent="0.2">
      <c r="A3" s="13">
        <v>1120222637</v>
      </c>
      <c r="B3" s="7">
        <v>24.75</v>
      </c>
      <c r="C3" s="7">
        <v>2328.5</v>
      </c>
      <c r="D3" s="7">
        <v>94.080808080808083</v>
      </c>
      <c r="E3" s="7">
        <v>3</v>
      </c>
      <c r="F3" s="7">
        <v>39.800000000000004</v>
      </c>
      <c r="G3" s="7">
        <v>3</v>
      </c>
      <c r="H3" s="7">
        <f t="shared" ref="H3:H59" si="0">E3*0.85+0.15*G3</f>
        <v>3</v>
      </c>
      <c r="I3" s="7">
        <v>2</v>
      </c>
      <c r="J3" s="18" t="s">
        <v>34</v>
      </c>
      <c r="K3" s="7"/>
      <c r="M3" s="53"/>
    </row>
    <row r="4" spans="1:13" x14ac:dyDescent="0.2">
      <c r="A4" s="13">
        <v>1120221654</v>
      </c>
      <c r="B4" s="7">
        <v>28.75</v>
      </c>
      <c r="C4" s="7">
        <v>2690</v>
      </c>
      <c r="D4" s="7">
        <v>93.565217391304344</v>
      </c>
      <c r="E4" s="7">
        <v>4</v>
      </c>
      <c r="F4" s="7">
        <v>52.5</v>
      </c>
      <c r="G4" s="7">
        <v>1</v>
      </c>
      <c r="H4" s="7">
        <f t="shared" si="0"/>
        <v>3.55</v>
      </c>
      <c r="I4" s="7">
        <v>3</v>
      </c>
      <c r="J4" s="18" t="s">
        <v>34</v>
      </c>
      <c r="K4" s="7"/>
      <c r="M4" s="53"/>
    </row>
    <row r="5" spans="1:13" x14ac:dyDescent="0.2">
      <c r="A5" s="13">
        <v>1120223597</v>
      </c>
      <c r="B5" s="7">
        <v>30.75</v>
      </c>
      <c r="C5" s="7">
        <v>2854.25</v>
      </c>
      <c r="D5" s="7">
        <v>92.82113821138212</v>
      </c>
      <c r="E5" s="7">
        <v>5</v>
      </c>
      <c r="F5" s="7">
        <v>27.650000000000002</v>
      </c>
      <c r="G5" s="7">
        <v>7</v>
      </c>
      <c r="H5" s="7">
        <f t="shared" si="0"/>
        <v>5.3</v>
      </c>
      <c r="I5" s="7">
        <v>4</v>
      </c>
      <c r="J5" s="20" t="s">
        <v>35</v>
      </c>
      <c r="K5" s="7"/>
      <c r="M5" s="53"/>
    </row>
    <row r="6" spans="1:13" x14ac:dyDescent="0.2">
      <c r="A6" s="13">
        <v>1120221516</v>
      </c>
      <c r="B6" s="7">
        <v>28.75</v>
      </c>
      <c r="C6" s="7">
        <v>2661.5</v>
      </c>
      <c r="D6" s="7">
        <v>92.573913043478257</v>
      </c>
      <c r="E6" s="7">
        <v>7</v>
      </c>
      <c r="F6" s="7">
        <v>40.4</v>
      </c>
      <c r="G6" s="7">
        <v>2</v>
      </c>
      <c r="H6" s="7">
        <f t="shared" si="0"/>
        <v>6.25</v>
      </c>
      <c r="I6" s="7">
        <v>5</v>
      </c>
      <c r="J6" s="20" t="s">
        <v>35</v>
      </c>
      <c r="K6" s="21" t="s">
        <v>46</v>
      </c>
      <c r="M6" s="53"/>
    </row>
    <row r="7" spans="1:13" x14ac:dyDescent="0.2">
      <c r="A7" s="13">
        <v>1120223610</v>
      </c>
      <c r="B7" s="7">
        <v>26.75</v>
      </c>
      <c r="C7" s="7">
        <v>2482</v>
      </c>
      <c r="D7" s="7">
        <v>92.785046728971963</v>
      </c>
      <c r="E7" s="7">
        <v>6</v>
      </c>
      <c r="F7" s="7">
        <v>16.900000000000002</v>
      </c>
      <c r="G7" s="7">
        <v>21</v>
      </c>
      <c r="H7" s="7">
        <f t="shared" si="0"/>
        <v>8.25</v>
      </c>
      <c r="I7" s="7">
        <v>6</v>
      </c>
      <c r="J7" s="20" t="s">
        <v>35</v>
      </c>
      <c r="K7" s="7"/>
      <c r="M7" s="53"/>
    </row>
    <row r="8" spans="1:13" x14ac:dyDescent="0.2">
      <c r="A8" s="13">
        <v>1120223605</v>
      </c>
      <c r="B8" s="7">
        <v>26.75</v>
      </c>
      <c r="C8" s="7">
        <v>2473</v>
      </c>
      <c r="D8" s="7">
        <v>92.44859813084112</v>
      </c>
      <c r="E8" s="7">
        <v>8</v>
      </c>
      <c r="F8" s="7">
        <v>18.5</v>
      </c>
      <c r="G8" s="7">
        <v>16</v>
      </c>
      <c r="H8" s="7">
        <f t="shared" si="0"/>
        <v>9.1999999999999993</v>
      </c>
      <c r="I8" s="7">
        <v>7</v>
      </c>
      <c r="J8" s="20" t="s">
        <v>35</v>
      </c>
      <c r="K8" s="7"/>
      <c r="M8" s="53"/>
    </row>
    <row r="9" spans="1:13" x14ac:dyDescent="0.2">
      <c r="A9" s="13">
        <v>1120222554</v>
      </c>
      <c r="B9" s="7">
        <v>26.75</v>
      </c>
      <c r="C9" s="7">
        <v>2444.25</v>
      </c>
      <c r="D9" s="7">
        <v>91.373831775700936</v>
      </c>
      <c r="E9" s="7">
        <v>10</v>
      </c>
      <c r="F9" s="7">
        <v>31.099999999999998</v>
      </c>
      <c r="G9" s="7">
        <v>5</v>
      </c>
      <c r="H9" s="7">
        <f t="shared" si="0"/>
        <v>9.25</v>
      </c>
      <c r="I9" s="7">
        <v>8</v>
      </c>
      <c r="J9" s="20" t="s">
        <v>35</v>
      </c>
      <c r="K9" s="21" t="s">
        <v>46</v>
      </c>
      <c r="M9" s="53"/>
    </row>
    <row r="10" spans="1:13" x14ac:dyDescent="0.2">
      <c r="A10" s="13">
        <v>1120211229</v>
      </c>
      <c r="B10" s="7">
        <v>13</v>
      </c>
      <c r="C10" s="7">
        <v>1235</v>
      </c>
      <c r="D10" s="7">
        <v>95</v>
      </c>
      <c r="E10" s="7">
        <v>2</v>
      </c>
      <c r="F10" s="7">
        <v>2.4</v>
      </c>
      <c r="G10" s="7">
        <v>51</v>
      </c>
      <c r="H10" s="7">
        <f t="shared" si="0"/>
        <v>9.35</v>
      </c>
      <c r="I10" s="7">
        <v>9</v>
      </c>
      <c r="J10" s="20" t="s">
        <v>35</v>
      </c>
      <c r="K10" s="7"/>
      <c r="M10" s="53"/>
    </row>
    <row r="11" spans="1:13" x14ac:dyDescent="0.2">
      <c r="A11" s="13">
        <v>1120221761</v>
      </c>
      <c r="B11" s="7">
        <v>28.75</v>
      </c>
      <c r="C11" s="7">
        <v>2619</v>
      </c>
      <c r="D11" s="7">
        <v>91.095652173913038</v>
      </c>
      <c r="E11" s="7">
        <v>12</v>
      </c>
      <c r="F11" s="7">
        <v>24</v>
      </c>
      <c r="G11" s="7">
        <v>10</v>
      </c>
      <c r="H11" s="7">
        <f t="shared" si="0"/>
        <v>11.7</v>
      </c>
      <c r="I11" s="7">
        <v>10</v>
      </c>
      <c r="J11" s="20" t="s">
        <v>35</v>
      </c>
      <c r="K11" s="7"/>
      <c r="M11" s="53"/>
    </row>
    <row r="12" spans="1:13" x14ac:dyDescent="0.2">
      <c r="A12" s="13">
        <v>1120220952</v>
      </c>
      <c r="B12" s="7">
        <v>26.75</v>
      </c>
      <c r="C12" s="7">
        <v>2441.5</v>
      </c>
      <c r="D12" s="7">
        <v>91.271028037383175</v>
      </c>
      <c r="E12" s="7">
        <v>11</v>
      </c>
      <c r="F12" s="7">
        <v>18</v>
      </c>
      <c r="G12" s="7">
        <v>19</v>
      </c>
      <c r="H12" s="7">
        <f t="shared" si="0"/>
        <v>12.2</v>
      </c>
      <c r="I12" s="7">
        <v>11</v>
      </c>
      <c r="J12" s="20" t="s">
        <v>35</v>
      </c>
      <c r="K12" s="21" t="s">
        <v>46</v>
      </c>
      <c r="M12" s="53"/>
    </row>
    <row r="13" spans="1:13" x14ac:dyDescent="0.2">
      <c r="A13" s="13">
        <v>1120221959</v>
      </c>
      <c r="B13" s="7">
        <v>33.25</v>
      </c>
      <c r="C13" s="7">
        <v>3068.25</v>
      </c>
      <c r="D13" s="7">
        <v>92.278195488721806</v>
      </c>
      <c r="E13" s="7">
        <v>9</v>
      </c>
      <c r="F13" s="7">
        <v>1.6</v>
      </c>
      <c r="G13" s="7">
        <v>56</v>
      </c>
      <c r="H13" s="7">
        <f t="shared" si="0"/>
        <v>16.05</v>
      </c>
      <c r="I13" s="7">
        <v>12</v>
      </c>
      <c r="J13" s="20" t="s">
        <v>35</v>
      </c>
      <c r="K13" s="7"/>
      <c r="M13" s="53"/>
    </row>
    <row r="14" spans="1:13" x14ac:dyDescent="0.2">
      <c r="A14" s="13">
        <v>1120223599</v>
      </c>
      <c r="B14" s="7">
        <v>24.75</v>
      </c>
      <c r="C14" s="7">
        <v>2240.25</v>
      </c>
      <c r="D14" s="7">
        <v>90.515151515151516</v>
      </c>
      <c r="E14" s="7">
        <v>15</v>
      </c>
      <c r="F14" s="7">
        <v>16.899999999999999</v>
      </c>
      <c r="G14" s="7">
        <v>22</v>
      </c>
      <c r="H14" s="7">
        <f t="shared" si="0"/>
        <v>16.05</v>
      </c>
      <c r="I14" s="7">
        <v>13</v>
      </c>
      <c r="J14" s="22" t="s">
        <v>36</v>
      </c>
      <c r="K14" s="7"/>
      <c r="M14" s="53"/>
    </row>
    <row r="15" spans="1:13" x14ac:dyDescent="0.2">
      <c r="A15" s="13">
        <v>1120223606</v>
      </c>
      <c r="B15" s="7">
        <v>22.75</v>
      </c>
      <c r="C15" s="7">
        <v>2063</v>
      </c>
      <c r="D15" s="7">
        <v>90.681318681318686</v>
      </c>
      <c r="E15" s="7">
        <v>14</v>
      </c>
      <c r="F15" s="7">
        <v>13.399999999999999</v>
      </c>
      <c r="G15" s="7">
        <v>29</v>
      </c>
      <c r="H15" s="7">
        <f t="shared" si="0"/>
        <v>16.25</v>
      </c>
      <c r="I15" s="7">
        <v>14</v>
      </c>
      <c r="J15" s="22" t="s">
        <v>36</v>
      </c>
      <c r="K15" s="7"/>
      <c r="M15" s="53"/>
    </row>
    <row r="16" spans="1:13" x14ac:dyDescent="0.2">
      <c r="A16" s="13">
        <v>1120223518</v>
      </c>
      <c r="B16" s="7">
        <v>31.75</v>
      </c>
      <c r="C16" s="7">
        <v>2864.75</v>
      </c>
      <c r="D16" s="7">
        <v>90.228346456692918</v>
      </c>
      <c r="E16" s="7">
        <v>18</v>
      </c>
      <c r="F16" s="7">
        <v>25.75</v>
      </c>
      <c r="G16" s="7">
        <v>8</v>
      </c>
      <c r="H16" s="7">
        <f t="shared" si="0"/>
        <v>16.5</v>
      </c>
      <c r="I16" s="7">
        <v>15</v>
      </c>
      <c r="J16" s="22" t="s">
        <v>36</v>
      </c>
      <c r="K16" s="7"/>
      <c r="M16" s="53"/>
    </row>
    <row r="17" spans="1:13" x14ac:dyDescent="0.2">
      <c r="A17" s="13">
        <v>1120223609</v>
      </c>
      <c r="B17" s="7">
        <v>28.75</v>
      </c>
      <c r="C17" s="7">
        <v>2595.25</v>
      </c>
      <c r="D17" s="7">
        <v>90.269565217391303</v>
      </c>
      <c r="E17" s="7">
        <v>17</v>
      </c>
      <c r="F17" s="7">
        <v>19.75</v>
      </c>
      <c r="G17" s="7">
        <v>14</v>
      </c>
      <c r="H17" s="7">
        <f t="shared" si="0"/>
        <v>16.55</v>
      </c>
      <c r="I17" s="7">
        <v>16</v>
      </c>
      <c r="J17" s="22" t="s">
        <v>36</v>
      </c>
      <c r="K17" s="7"/>
      <c r="M17" s="53"/>
    </row>
    <row r="18" spans="1:13" s="6" customFormat="1" x14ac:dyDescent="0.2">
      <c r="A18" s="13">
        <v>1120223230</v>
      </c>
      <c r="B18" s="7">
        <v>26.75</v>
      </c>
      <c r="C18" s="7">
        <v>2429.5</v>
      </c>
      <c r="D18" s="7">
        <v>90.822429906542055</v>
      </c>
      <c r="E18" s="7">
        <v>13</v>
      </c>
      <c r="F18" s="7">
        <v>9.1999999999999993</v>
      </c>
      <c r="G18" s="7">
        <v>39</v>
      </c>
      <c r="H18" s="7">
        <f t="shared" si="0"/>
        <v>16.899999999999999</v>
      </c>
      <c r="I18" s="7">
        <v>17</v>
      </c>
      <c r="J18" s="22" t="s">
        <v>36</v>
      </c>
      <c r="K18" s="7"/>
      <c r="M18" s="58"/>
    </row>
    <row r="19" spans="1:13" x14ac:dyDescent="0.2">
      <c r="A19" s="13">
        <v>1120220548</v>
      </c>
      <c r="B19" s="7">
        <v>26.75</v>
      </c>
      <c r="C19" s="7">
        <v>2416</v>
      </c>
      <c r="D19" s="7">
        <v>90.317757009345797</v>
      </c>
      <c r="E19" s="7">
        <v>16</v>
      </c>
      <c r="F19" s="7">
        <v>14.700000000000001</v>
      </c>
      <c r="G19" s="7">
        <v>27</v>
      </c>
      <c r="H19" s="7">
        <f t="shared" si="0"/>
        <v>17.649999999999999</v>
      </c>
      <c r="I19" s="7">
        <v>18</v>
      </c>
      <c r="J19" s="22" t="s">
        <v>36</v>
      </c>
      <c r="K19" s="7"/>
      <c r="M19" s="53"/>
    </row>
    <row r="20" spans="1:13" x14ac:dyDescent="0.2">
      <c r="A20" s="13">
        <v>1120220839</v>
      </c>
      <c r="B20" s="7">
        <v>31.75</v>
      </c>
      <c r="C20" s="7">
        <v>2857.75</v>
      </c>
      <c r="D20" s="7">
        <v>90.00787401574803</v>
      </c>
      <c r="E20" s="7">
        <v>21</v>
      </c>
      <c r="F20" s="7">
        <v>28.4</v>
      </c>
      <c r="G20" s="7">
        <v>6</v>
      </c>
      <c r="H20" s="7">
        <f t="shared" si="0"/>
        <v>18.749999999999996</v>
      </c>
      <c r="I20" s="7">
        <v>19</v>
      </c>
      <c r="J20" s="22" t="s">
        <v>36</v>
      </c>
      <c r="K20" s="7"/>
      <c r="M20" s="53"/>
    </row>
    <row r="21" spans="1:13" x14ac:dyDescent="0.2">
      <c r="A21" s="13">
        <v>1120222551</v>
      </c>
      <c r="B21" s="7">
        <v>24.75</v>
      </c>
      <c r="C21" s="7">
        <v>2228</v>
      </c>
      <c r="D21" s="7">
        <v>90.020202020202021</v>
      </c>
      <c r="E21" s="7">
        <v>20</v>
      </c>
      <c r="F21" s="7">
        <v>18.5</v>
      </c>
      <c r="G21" s="7">
        <v>16</v>
      </c>
      <c r="H21" s="7">
        <f t="shared" si="0"/>
        <v>19.399999999999999</v>
      </c>
      <c r="I21" s="7">
        <v>20</v>
      </c>
      <c r="J21" s="22" t="s">
        <v>36</v>
      </c>
      <c r="K21" s="7"/>
      <c r="M21" s="53"/>
    </row>
    <row r="22" spans="1:13" s="6" customFormat="1" x14ac:dyDescent="0.2">
      <c r="A22" s="13">
        <v>1120223604</v>
      </c>
      <c r="B22" s="7">
        <v>24.75</v>
      </c>
      <c r="C22" s="7">
        <v>2231</v>
      </c>
      <c r="D22" s="7">
        <v>90.141414141414145</v>
      </c>
      <c r="E22" s="7">
        <v>19</v>
      </c>
      <c r="F22" s="7">
        <v>9.2999999999999989</v>
      </c>
      <c r="G22" s="7">
        <v>38</v>
      </c>
      <c r="H22" s="7">
        <f t="shared" si="0"/>
        <v>21.849999999999998</v>
      </c>
      <c r="I22" s="7">
        <v>21</v>
      </c>
      <c r="J22" s="22" t="s">
        <v>36</v>
      </c>
      <c r="K22" s="7"/>
      <c r="M22" s="58"/>
    </row>
    <row r="23" spans="1:13" x14ac:dyDescent="0.2">
      <c r="A23" s="13">
        <v>1120223234</v>
      </c>
      <c r="B23" s="7">
        <v>26.75</v>
      </c>
      <c r="C23" s="7">
        <v>2391.5</v>
      </c>
      <c r="D23" s="7">
        <v>89.401869158878512</v>
      </c>
      <c r="E23" s="7">
        <v>25</v>
      </c>
      <c r="F23" s="7">
        <v>21.4</v>
      </c>
      <c r="G23" s="7">
        <v>11</v>
      </c>
      <c r="H23" s="7">
        <f t="shared" si="0"/>
        <v>22.9</v>
      </c>
      <c r="I23" s="7">
        <v>22</v>
      </c>
      <c r="J23" s="22" t="s">
        <v>36</v>
      </c>
      <c r="K23" s="7"/>
      <c r="M23" s="53"/>
    </row>
    <row r="24" spans="1:13" x14ac:dyDescent="0.2">
      <c r="A24" s="13">
        <v>1120223515</v>
      </c>
      <c r="B24" s="7">
        <v>26.25</v>
      </c>
      <c r="C24" s="7">
        <v>2350</v>
      </c>
      <c r="D24" s="7">
        <v>89.523809523809518</v>
      </c>
      <c r="E24" s="7">
        <v>23</v>
      </c>
      <c r="F24" s="7">
        <v>15.100000000000001</v>
      </c>
      <c r="G24" s="7">
        <v>26</v>
      </c>
      <c r="H24" s="7">
        <f t="shared" si="0"/>
        <v>23.45</v>
      </c>
      <c r="I24" s="7">
        <v>23</v>
      </c>
      <c r="J24" s="22" t="s">
        <v>36</v>
      </c>
      <c r="K24" s="7"/>
      <c r="M24" s="53"/>
    </row>
    <row r="25" spans="1:13" x14ac:dyDescent="0.2">
      <c r="A25" s="13">
        <v>1120223003</v>
      </c>
      <c r="B25" s="7">
        <v>28.75</v>
      </c>
      <c r="C25" s="7">
        <v>2571.25</v>
      </c>
      <c r="D25" s="7">
        <v>89.434782608695656</v>
      </c>
      <c r="E25" s="7">
        <v>24</v>
      </c>
      <c r="F25" s="7">
        <v>15.899999999999999</v>
      </c>
      <c r="G25" s="7">
        <v>24</v>
      </c>
      <c r="H25" s="7">
        <f t="shared" si="0"/>
        <v>24</v>
      </c>
      <c r="I25" s="7">
        <v>24</v>
      </c>
      <c r="J25" s="22" t="s">
        <v>36</v>
      </c>
      <c r="K25" s="7"/>
      <c r="M25" s="53"/>
    </row>
    <row r="26" spans="1:13" x14ac:dyDescent="0.2">
      <c r="A26" s="13">
        <v>1120223219</v>
      </c>
      <c r="B26" s="7">
        <v>26.75</v>
      </c>
      <c r="C26" s="7">
        <v>2402</v>
      </c>
      <c r="D26" s="7">
        <v>89.794392523364479</v>
      </c>
      <c r="E26" s="7">
        <v>22</v>
      </c>
      <c r="F26" s="7">
        <v>10.1</v>
      </c>
      <c r="G26" s="7">
        <v>36</v>
      </c>
      <c r="H26" s="7">
        <f t="shared" si="0"/>
        <v>24.099999999999998</v>
      </c>
      <c r="I26" s="7">
        <v>25</v>
      </c>
      <c r="J26" s="7"/>
      <c r="K26" s="7"/>
      <c r="M26" s="53"/>
    </row>
    <row r="27" spans="1:13" x14ac:dyDescent="0.2">
      <c r="A27" s="13">
        <v>1120223229</v>
      </c>
      <c r="B27" s="7">
        <v>34.75</v>
      </c>
      <c r="C27" s="7">
        <v>3101.25</v>
      </c>
      <c r="D27" s="7">
        <v>89.244604316546756</v>
      </c>
      <c r="E27" s="7">
        <v>26</v>
      </c>
      <c r="F27" s="7">
        <v>19</v>
      </c>
      <c r="G27" s="7">
        <v>15</v>
      </c>
      <c r="H27" s="7">
        <f t="shared" si="0"/>
        <v>24.349999999999998</v>
      </c>
      <c r="I27" s="7">
        <v>26</v>
      </c>
      <c r="J27" s="7"/>
      <c r="K27" s="7"/>
      <c r="M27" s="53"/>
    </row>
    <row r="28" spans="1:13" x14ac:dyDescent="0.2">
      <c r="A28" s="13">
        <v>1120223010</v>
      </c>
      <c r="B28" s="7">
        <v>24.75</v>
      </c>
      <c r="C28" s="7">
        <v>2204.5</v>
      </c>
      <c r="D28" s="7">
        <v>89.070707070707073</v>
      </c>
      <c r="E28" s="7">
        <v>27</v>
      </c>
      <c r="F28" s="7">
        <v>18.399999999999999</v>
      </c>
      <c r="G28" s="7">
        <v>18</v>
      </c>
      <c r="H28" s="7">
        <f t="shared" si="0"/>
        <v>25.65</v>
      </c>
      <c r="I28" s="7">
        <v>27</v>
      </c>
      <c r="J28" s="7"/>
      <c r="K28" s="7"/>
      <c r="M28" s="53"/>
    </row>
    <row r="29" spans="1:13" x14ac:dyDescent="0.2">
      <c r="A29" s="13">
        <v>1120222550</v>
      </c>
      <c r="B29" s="7">
        <v>25.75</v>
      </c>
      <c r="C29" s="7">
        <v>2290</v>
      </c>
      <c r="D29" s="7">
        <v>88.932038834951456</v>
      </c>
      <c r="E29" s="7">
        <v>29</v>
      </c>
      <c r="F29" s="7">
        <v>16.150000000000002</v>
      </c>
      <c r="G29" s="7">
        <v>23</v>
      </c>
      <c r="H29" s="7">
        <f t="shared" si="0"/>
        <v>28.099999999999998</v>
      </c>
      <c r="I29" s="7">
        <v>28</v>
      </c>
      <c r="J29" s="7"/>
      <c r="K29" s="7"/>
      <c r="M29" s="53"/>
    </row>
    <row r="30" spans="1:13" x14ac:dyDescent="0.2">
      <c r="A30" s="13">
        <v>1120221767</v>
      </c>
      <c r="B30" s="7">
        <v>27.75</v>
      </c>
      <c r="C30" s="7">
        <v>2471.25</v>
      </c>
      <c r="D30" s="7">
        <v>89.054054054054049</v>
      </c>
      <c r="E30" s="7">
        <v>28</v>
      </c>
      <c r="F30" s="7">
        <v>5.4</v>
      </c>
      <c r="G30" s="7">
        <v>46</v>
      </c>
      <c r="H30" s="7">
        <f t="shared" si="0"/>
        <v>30.7</v>
      </c>
      <c r="I30" s="7">
        <v>29</v>
      </c>
      <c r="J30" s="7"/>
      <c r="K30" s="7"/>
      <c r="M30" s="53"/>
    </row>
    <row r="31" spans="1:13" x14ac:dyDescent="0.2">
      <c r="A31" s="13">
        <v>1120223236</v>
      </c>
      <c r="B31" s="7">
        <v>28.75</v>
      </c>
      <c r="C31" s="7">
        <v>2541.5</v>
      </c>
      <c r="D31" s="7">
        <v>88.4</v>
      </c>
      <c r="E31" s="7">
        <v>33</v>
      </c>
      <c r="F31" s="7">
        <v>17</v>
      </c>
      <c r="G31" s="7">
        <v>20</v>
      </c>
      <c r="H31" s="7">
        <f t="shared" si="0"/>
        <v>31.05</v>
      </c>
      <c r="I31" s="7">
        <v>30</v>
      </c>
      <c r="J31" s="7"/>
      <c r="K31" s="7"/>
      <c r="M31" s="53"/>
    </row>
    <row r="32" spans="1:13" x14ac:dyDescent="0.2">
      <c r="A32" s="13">
        <v>1120222102</v>
      </c>
      <c r="B32" s="7">
        <v>24.25</v>
      </c>
      <c r="C32" s="7">
        <v>2151.25</v>
      </c>
      <c r="D32" s="7">
        <v>88.711340206185568</v>
      </c>
      <c r="E32" s="7">
        <v>30</v>
      </c>
      <c r="F32" s="7">
        <v>7.55</v>
      </c>
      <c r="G32" s="7">
        <v>44</v>
      </c>
      <c r="H32" s="7">
        <f t="shared" si="0"/>
        <v>32.1</v>
      </c>
      <c r="I32" s="7">
        <v>31</v>
      </c>
      <c r="J32" s="7"/>
      <c r="K32" s="21" t="s">
        <v>46</v>
      </c>
      <c r="M32" s="53"/>
    </row>
    <row r="33" spans="1:13" x14ac:dyDescent="0.2">
      <c r="A33" s="13">
        <v>1120220543</v>
      </c>
      <c r="B33" s="7">
        <v>26.75</v>
      </c>
      <c r="C33" s="7">
        <v>2368.5</v>
      </c>
      <c r="D33" s="7">
        <v>88.54205607476635</v>
      </c>
      <c r="E33" s="7">
        <v>32</v>
      </c>
      <c r="F33" s="7">
        <v>11.299999999999999</v>
      </c>
      <c r="G33" s="7">
        <v>34</v>
      </c>
      <c r="H33" s="7">
        <f t="shared" si="0"/>
        <v>32.299999999999997</v>
      </c>
      <c r="I33" s="7">
        <v>32</v>
      </c>
      <c r="J33" s="7"/>
      <c r="K33" s="7"/>
      <c r="M33" s="53"/>
    </row>
    <row r="34" spans="1:13" x14ac:dyDescent="0.2">
      <c r="A34" s="13">
        <v>1120223512</v>
      </c>
      <c r="B34" s="7">
        <v>22.75</v>
      </c>
      <c r="C34" s="7">
        <v>2018</v>
      </c>
      <c r="D34" s="7">
        <v>88.703296703296701</v>
      </c>
      <c r="E34" s="7">
        <v>31</v>
      </c>
      <c r="F34" s="7">
        <v>8.6</v>
      </c>
      <c r="G34" s="7">
        <v>41</v>
      </c>
      <c r="H34" s="7">
        <f t="shared" si="0"/>
        <v>32.5</v>
      </c>
      <c r="I34" s="7">
        <v>33</v>
      </c>
      <c r="J34" s="7"/>
      <c r="K34" s="7"/>
      <c r="M34" s="53"/>
    </row>
    <row r="35" spans="1:13" x14ac:dyDescent="0.2">
      <c r="A35" s="13">
        <v>1120220958</v>
      </c>
      <c r="B35" s="7">
        <v>26.75</v>
      </c>
      <c r="C35" s="7">
        <v>2359.5</v>
      </c>
      <c r="D35" s="7">
        <v>88.205607476635521</v>
      </c>
      <c r="E35" s="7">
        <v>36</v>
      </c>
      <c r="F35" s="7">
        <v>20.000000000000004</v>
      </c>
      <c r="G35" s="7">
        <v>13</v>
      </c>
      <c r="H35" s="7">
        <f t="shared" si="0"/>
        <v>32.549999999999997</v>
      </c>
      <c r="I35" s="7">
        <v>34</v>
      </c>
      <c r="J35" s="7"/>
      <c r="K35" s="7"/>
      <c r="M35" s="53"/>
    </row>
    <row r="36" spans="1:13" x14ac:dyDescent="0.2">
      <c r="A36" s="13">
        <v>1120221956</v>
      </c>
      <c r="B36" s="7">
        <v>25.75</v>
      </c>
      <c r="C36" s="7">
        <v>2271</v>
      </c>
      <c r="D36" s="7">
        <v>88.194174757281559</v>
      </c>
      <c r="E36" s="7">
        <v>37</v>
      </c>
      <c r="F36" s="7">
        <v>15.299999999999999</v>
      </c>
      <c r="G36" s="7">
        <v>25</v>
      </c>
      <c r="H36" s="7">
        <f t="shared" si="0"/>
        <v>35.200000000000003</v>
      </c>
      <c r="I36" s="7">
        <v>35</v>
      </c>
      <c r="J36" s="7"/>
      <c r="K36" s="7"/>
      <c r="M36" s="53"/>
    </row>
    <row r="37" spans="1:13" x14ac:dyDescent="0.2">
      <c r="A37" s="13">
        <v>1120223699</v>
      </c>
      <c r="B37" s="7">
        <v>24.75</v>
      </c>
      <c r="C37" s="7">
        <v>2187.5</v>
      </c>
      <c r="D37" s="7">
        <v>88.383838383838381</v>
      </c>
      <c r="E37" s="7">
        <v>34</v>
      </c>
      <c r="F37" s="7">
        <v>7.8999999999999995</v>
      </c>
      <c r="G37" s="7">
        <v>43</v>
      </c>
      <c r="H37" s="7">
        <f t="shared" si="0"/>
        <v>35.35</v>
      </c>
      <c r="I37" s="7">
        <v>36</v>
      </c>
      <c r="J37" s="7"/>
      <c r="K37" s="7"/>
      <c r="M37" s="53"/>
    </row>
    <row r="38" spans="1:13" x14ac:dyDescent="0.2">
      <c r="A38" s="13">
        <v>1120221655</v>
      </c>
      <c r="B38" s="7">
        <v>24.75</v>
      </c>
      <c r="C38" s="7">
        <v>2160.5</v>
      </c>
      <c r="D38" s="7">
        <v>87.292929292929287</v>
      </c>
      <c r="E38" s="7">
        <v>40</v>
      </c>
      <c r="F38" s="7">
        <v>24.349999999999998</v>
      </c>
      <c r="G38" s="7">
        <v>9</v>
      </c>
      <c r="H38" s="7">
        <f t="shared" si="0"/>
        <v>35.35</v>
      </c>
      <c r="I38" s="7">
        <v>37</v>
      </c>
      <c r="J38" s="7"/>
      <c r="K38" s="7"/>
      <c r="M38" s="53"/>
    </row>
    <row r="39" spans="1:13" s="8" customFormat="1" x14ac:dyDescent="0.2">
      <c r="A39" s="13">
        <v>1120210555</v>
      </c>
      <c r="B39" s="7">
        <v>26</v>
      </c>
      <c r="C39" s="7">
        <v>2295</v>
      </c>
      <c r="D39" s="7">
        <v>88.269230769230774</v>
      </c>
      <c r="E39" s="7">
        <v>35</v>
      </c>
      <c r="F39" s="7">
        <v>3.7</v>
      </c>
      <c r="G39" s="7">
        <v>50</v>
      </c>
      <c r="H39" s="7">
        <f t="shared" si="0"/>
        <v>37.25</v>
      </c>
      <c r="I39" s="7">
        <v>38</v>
      </c>
      <c r="J39" s="7"/>
      <c r="K39" s="7"/>
      <c r="M39" s="56"/>
    </row>
    <row r="40" spans="1:13" x14ac:dyDescent="0.2">
      <c r="A40" s="13">
        <v>1120223009</v>
      </c>
      <c r="B40" s="7">
        <v>22.25</v>
      </c>
      <c r="C40" s="7">
        <v>1949</v>
      </c>
      <c r="D40" s="7">
        <v>87.595505617977523</v>
      </c>
      <c r="E40" s="7">
        <v>38</v>
      </c>
      <c r="F40" s="7">
        <v>11.275</v>
      </c>
      <c r="G40" s="7">
        <v>35</v>
      </c>
      <c r="H40" s="7">
        <f t="shared" si="0"/>
        <v>37.549999999999997</v>
      </c>
      <c r="I40" s="7">
        <v>39</v>
      </c>
      <c r="J40" s="7"/>
      <c r="K40" s="7"/>
      <c r="M40" s="53"/>
    </row>
    <row r="41" spans="1:13" x14ac:dyDescent="0.2">
      <c r="A41" s="13">
        <v>1120223608</v>
      </c>
      <c r="B41" s="7">
        <v>27.75</v>
      </c>
      <c r="C41" s="7">
        <v>2427.5</v>
      </c>
      <c r="D41" s="7">
        <v>87.477477477477478</v>
      </c>
      <c r="E41" s="7">
        <v>39</v>
      </c>
      <c r="F41" s="7">
        <v>11.700000000000001</v>
      </c>
      <c r="G41" s="7">
        <v>32</v>
      </c>
      <c r="H41" s="7">
        <f t="shared" si="0"/>
        <v>37.949999999999996</v>
      </c>
      <c r="I41" s="7">
        <v>40</v>
      </c>
      <c r="J41" s="7"/>
      <c r="K41" s="7"/>
      <c r="M41" s="53"/>
    </row>
    <row r="42" spans="1:13" x14ac:dyDescent="0.2">
      <c r="A42" s="13">
        <v>1120223368</v>
      </c>
      <c r="B42" s="7">
        <v>30.75</v>
      </c>
      <c r="C42" s="7">
        <v>2680.5</v>
      </c>
      <c r="D42" s="7">
        <v>87.170731707317074</v>
      </c>
      <c r="E42" s="7">
        <v>41</v>
      </c>
      <c r="F42" s="7">
        <v>11.399999999999999</v>
      </c>
      <c r="G42" s="7">
        <v>33</v>
      </c>
      <c r="H42" s="7">
        <f t="shared" si="0"/>
        <v>39.800000000000004</v>
      </c>
      <c r="I42" s="7">
        <v>41</v>
      </c>
      <c r="J42" s="7"/>
      <c r="K42" s="7"/>
      <c r="M42" s="53"/>
    </row>
    <row r="43" spans="1:13" x14ac:dyDescent="0.2">
      <c r="A43" s="13">
        <v>1120221962</v>
      </c>
      <c r="B43" s="7">
        <v>24.75</v>
      </c>
      <c r="C43" s="7">
        <v>2125.5</v>
      </c>
      <c r="D43" s="7">
        <v>85.878787878787875</v>
      </c>
      <c r="E43" s="7">
        <v>45</v>
      </c>
      <c r="F43" s="7">
        <v>20.999999999999996</v>
      </c>
      <c r="G43" s="7">
        <v>12</v>
      </c>
      <c r="H43" s="7">
        <f t="shared" si="0"/>
        <v>40.049999999999997</v>
      </c>
      <c r="I43" s="7">
        <v>42</v>
      </c>
      <c r="J43" s="7"/>
      <c r="K43" s="7"/>
      <c r="M43" s="53"/>
    </row>
    <row r="44" spans="1:13" x14ac:dyDescent="0.2">
      <c r="A44" s="13">
        <v>1120221167</v>
      </c>
      <c r="B44" s="7">
        <v>24.75</v>
      </c>
      <c r="C44" s="7">
        <v>2141.5</v>
      </c>
      <c r="D44" s="7">
        <v>86.525252525252526</v>
      </c>
      <c r="E44" s="7">
        <v>43</v>
      </c>
      <c r="F44" s="7">
        <v>14.05</v>
      </c>
      <c r="G44" s="7">
        <v>28</v>
      </c>
      <c r="H44" s="7">
        <f t="shared" si="0"/>
        <v>40.75</v>
      </c>
      <c r="I44" s="7">
        <v>43</v>
      </c>
      <c r="J44" s="7"/>
      <c r="K44" s="7"/>
      <c r="M44" s="53"/>
    </row>
    <row r="45" spans="1:13" x14ac:dyDescent="0.2">
      <c r="A45" s="13">
        <v>1120223365</v>
      </c>
      <c r="B45" s="7">
        <v>26.75</v>
      </c>
      <c r="C45" s="7">
        <v>2307.5</v>
      </c>
      <c r="D45" s="7">
        <v>86.261682242990659</v>
      </c>
      <c r="E45" s="7">
        <v>44</v>
      </c>
      <c r="F45" s="7">
        <v>12.4</v>
      </c>
      <c r="G45" s="7">
        <v>31</v>
      </c>
      <c r="H45" s="7">
        <f t="shared" si="0"/>
        <v>42.05</v>
      </c>
      <c r="I45" s="7">
        <v>44</v>
      </c>
      <c r="J45" s="7"/>
      <c r="K45" s="7"/>
      <c r="M45" s="53"/>
    </row>
    <row r="46" spans="1:13" x14ac:dyDescent="0.2">
      <c r="A46" s="13">
        <v>1120210824</v>
      </c>
      <c r="B46" s="7">
        <v>6</v>
      </c>
      <c r="C46" s="7">
        <v>521</v>
      </c>
      <c r="D46" s="7">
        <v>86.833333333333329</v>
      </c>
      <c r="E46" s="7">
        <v>42</v>
      </c>
      <c r="F46" s="7">
        <v>2</v>
      </c>
      <c r="G46" s="7">
        <v>52</v>
      </c>
      <c r="H46" s="7">
        <f t="shared" si="0"/>
        <v>43.499999999999993</v>
      </c>
      <c r="I46" s="7">
        <v>45</v>
      </c>
      <c r="J46" s="7"/>
      <c r="K46" s="7"/>
      <c r="M46" s="53"/>
    </row>
    <row r="47" spans="1:13" x14ac:dyDescent="0.2">
      <c r="A47" s="13">
        <v>1120223372</v>
      </c>
      <c r="B47" s="7">
        <v>28.75</v>
      </c>
      <c r="C47" s="7">
        <v>2457.5</v>
      </c>
      <c r="D47" s="7">
        <v>85.478260869565219</v>
      </c>
      <c r="E47" s="7">
        <v>47</v>
      </c>
      <c r="F47" s="7">
        <v>9.8999999999999986</v>
      </c>
      <c r="G47" s="7">
        <v>37</v>
      </c>
      <c r="H47" s="7">
        <f t="shared" si="0"/>
        <v>45.499999999999993</v>
      </c>
      <c r="I47" s="7">
        <v>46</v>
      </c>
      <c r="J47" s="7"/>
      <c r="K47" s="7"/>
      <c r="M47" s="53"/>
    </row>
    <row r="48" spans="1:13" x14ac:dyDescent="0.2">
      <c r="A48" s="13">
        <v>1120221161</v>
      </c>
      <c r="B48" s="7">
        <v>22.75</v>
      </c>
      <c r="C48" s="7">
        <v>1906.5</v>
      </c>
      <c r="D48" s="7">
        <v>83.802197802197796</v>
      </c>
      <c r="E48" s="7">
        <v>49</v>
      </c>
      <c r="F48" s="7">
        <v>12.7</v>
      </c>
      <c r="G48" s="7">
        <v>30</v>
      </c>
      <c r="H48" s="7">
        <f t="shared" si="0"/>
        <v>46.15</v>
      </c>
      <c r="I48" s="7">
        <v>47</v>
      </c>
      <c r="J48" s="7"/>
      <c r="K48" s="7"/>
      <c r="M48" s="53"/>
    </row>
    <row r="49" spans="1:13" x14ac:dyDescent="0.2">
      <c r="A49" s="13">
        <v>1120222556</v>
      </c>
      <c r="B49" s="7">
        <v>24.25</v>
      </c>
      <c r="C49" s="7">
        <v>2074.5</v>
      </c>
      <c r="D49" s="7">
        <v>85.546391752577321</v>
      </c>
      <c r="E49" s="7">
        <v>46</v>
      </c>
      <c r="F49" s="7">
        <v>4.7</v>
      </c>
      <c r="G49" s="7">
        <v>48</v>
      </c>
      <c r="H49" s="7">
        <f t="shared" si="0"/>
        <v>46.3</v>
      </c>
      <c r="I49" s="7">
        <v>48</v>
      </c>
      <c r="J49" s="7"/>
      <c r="K49" s="7"/>
      <c r="M49" s="53"/>
    </row>
    <row r="50" spans="1:13" x14ac:dyDescent="0.2">
      <c r="A50" s="13">
        <v>1120223001</v>
      </c>
      <c r="B50" s="7">
        <v>24.75</v>
      </c>
      <c r="C50" s="7">
        <v>2083</v>
      </c>
      <c r="D50" s="7">
        <v>84.161616161616166</v>
      </c>
      <c r="E50" s="7">
        <v>48</v>
      </c>
      <c r="F50" s="7">
        <v>4.6000000000000005</v>
      </c>
      <c r="G50" s="7">
        <v>49</v>
      </c>
      <c r="H50" s="7">
        <f t="shared" si="0"/>
        <v>48.15</v>
      </c>
      <c r="I50" s="7">
        <v>49</v>
      </c>
      <c r="J50" s="7"/>
      <c r="K50" s="7"/>
      <c r="M50" s="53"/>
    </row>
    <row r="51" spans="1:13" x14ac:dyDescent="0.2">
      <c r="A51" s="13">
        <v>1120221769</v>
      </c>
      <c r="B51" s="7">
        <v>22.75</v>
      </c>
      <c r="C51" s="7">
        <v>1899.25</v>
      </c>
      <c r="D51" s="7">
        <v>83.483516483516482</v>
      </c>
      <c r="E51" s="7">
        <v>50</v>
      </c>
      <c r="F51" s="7">
        <v>8.6999999999999993</v>
      </c>
      <c r="G51" s="7">
        <v>40</v>
      </c>
      <c r="H51" s="7">
        <f t="shared" si="0"/>
        <v>48.5</v>
      </c>
      <c r="I51" s="7">
        <v>50</v>
      </c>
      <c r="J51" s="7"/>
      <c r="K51" s="7"/>
      <c r="M51" s="53"/>
    </row>
    <row r="52" spans="1:13" x14ac:dyDescent="0.2">
      <c r="A52" s="13">
        <v>1120221522</v>
      </c>
      <c r="B52" s="7">
        <v>24.75</v>
      </c>
      <c r="C52" s="7">
        <v>2065.5</v>
      </c>
      <c r="D52" s="7">
        <v>83.454545454545453</v>
      </c>
      <c r="E52" s="7">
        <v>51</v>
      </c>
      <c r="F52" s="7">
        <v>5.3</v>
      </c>
      <c r="G52" s="7">
        <v>47</v>
      </c>
      <c r="H52" s="7">
        <f t="shared" si="0"/>
        <v>50.4</v>
      </c>
      <c r="I52" s="7">
        <v>51</v>
      </c>
      <c r="J52" s="7"/>
      <c r="K52" s="7"/>
      <c r="M52" s="53"/>
    </row>
    <row r="53" spans="1:13" x14ac:dyDescent="0.2">
      <c r="A53" s="13">
        <v>1120221164</v>
      </c>
      <c r="B53" s="7">
        <v>24.25</v>
      </c>
      <c r="C53" s="7">
        <v>2002</v>
      </c>
      <c r="D53" s="7">
        <v>82.55670103092784</v>
      </c>
      <c r="E53" s="7">
        <v>52</v>
      </c>
      <c r="F53" s="7">
        <v>7.3</v>
      </c>
      <c r="G53" s="7">
        <v>45</v>
      </c>
      <c r="H53" s="7">
        <f t="shared" si="0"/>
        <v>50.949999999999996</v>
      </c>
      <c r="I53" s="7">
        <v>52</v>
      </c>
      <c r="J53" s="7"/>
      <c r="K53" s="7"/>
      <c r="M53" s="53"/>
    </row>
    <row r="54" spans="1:13" x14ac:dyDescent="0.2">
      <c r="A54" s="13">
        <v>1120221958</v>
      </c>
      <c r="B54" s="7">
        <v>33.75</v>
      </c>
      <c r="C54" s="7">
        <v>2747.25</v>
      </c>
      <c r="D54" s="7">
        <v>81.400000000000006</v>
      </c>
      <c r="E54" s="7">
        <v>54</v>
      </c>
      <c r="F54" s="7">
        <v>8.4</v>
      </c>
      <c r="G54" s="7">
        <v>42</v>
      </c>
      <c r="H54" s="7">
        <f t="shared" si="0"/>
        <v>52.199999999999996</v>
      </c>
      <c r="I54" s="7">
        <v>53</v>
      </c>
      <c r="J54" s="7"/>
      <c r="K54" s="7"/>
      <c r="M54" s="53"/>
    </row>
    <row r="55" spans="1:13" x14ac:dyDescent="0.2">
      <c r="A55" s="13">
        <v>1120213110</v>
      </c>
      <c r="B55" s="7">
        <v>28.75</v>
      </c>
      <c r="C55" s="7">
        <v>2348.5</v>
      </c>
      <c r="D55" s="7">
        <v>81.686956521739134</v>
      </c>
      <c r="E55" s="7">
        <v>53</v>
      </c>
      <c r="F55" s="7">
        <v>0</v>
      </c>
      <c r="G55" s="7">
        <v>57</v>
      </c>
      <c r="H55" s="7">
        <f t="shared" si="0"/>
        <v>53.599999999999994</v>
      </c>
      <c r="I55" s="7">
        <v>54</v>
      </c>
      <c r="J55" s="7"/>
      <c r="K55" s="7"/>
      <c r="M55" s="53"/>
    </row>
    <row r="56" spans="1:13" x14ac:dyDescent="0.2">
      <c r="A56" s="13">
        <v>1120212151</v>
      </c>
      <c r="B56" s="7">
        <v>25</v>
      </c>
      <c r="C56" s="7">
        <v>2009</v>
      </c>
      <c r="D56" s="7">
        <v>80.36</v>
      </c>
      <c r="E56" s="7">
        <v>55</v>
      </c>
      <c r="F56" s="7">
        <v>2</v>
      </c>
      <c r="G56" s="7">
        <v>52</v>
      </c>
      <c r="H56" s="7">
        <f t="shared" si="0"/>
        <v>54.55</v>
      </c>
      <c r="I56" s="7">
        <v>55</v>
      </c>
      <c r="J56" s="7"/>
      <c r="K56" s="7"/>
      <c r="M56" s="53"/>
    </row>
    <row r="57" spans="1:13" x14ac:dyDescent="0.2">
      <c r="A57" s="13">
        <v>1120223369</v>
      </c>
      <c r="B57" s="7">
        <v>26.25</v>
      </c>
      <c r="C57" s="7">
        <v>1971</v>
      </c>
      <c r="D57" s="7">
        <v>75.085714285714289</v>
      </c>
      <c r="E57" s="7">
        <v>56</v>
      </c>
      <c r="F57" s="7">
        <v>1.7</v>
      </c>
      <c r="G57" s="7">
        <v>54</v>
      </c>
      <c r="H57" s="7">
        <f t="shared" si="0"/>
        <v>55.7</v>
      </c>
      <c r="I57" s="7">
        <v>56</v>
      </c>
      <c r="J57" s="7"/>
      <c r="K57" s="7"/>
      <c r="M57" s="53"/>
    </row>
    <row r="58" spans="1:13" x14ac:dyDescent="0.2">
      <c r="A58" s="13">
        <v>1120220546</v>
      </c>
      <c r="B58" s="7">
        <v>33.75</v>
      </c>
      <c r="C58" s="7">
        <v>2528.25</v>
      </c>
      <c r="D58" s="7">
        <v>74.911111111111111</v>
      </c>
      <c r="E58" s="7">
        <v>57</v>
      </c>
      <c r="F58" s="7">
        <v>1.7</v>
      </c>
      <c r="G58" s="7">
        <v>54</v>
      </c>
      <c r="H58" s="7">
        <f t="shared" si="0"/>
        <v>56.55</v>
      </c>
      <c r="I58" s="7">
        <v>57</v>
      </c>
      <c r="J58" s="7"/>
      <c r="K58" s="7"/>
      <c r="M58" s="53"/>
    </row>
    <row r="59" spans="1:13" x14ac:dyDescent="0.2">
      <c r="A59" s="13">
        <v>1120213116</v>
      </c>
      <c r="B59" s="7">
        <v>24.75</v>
      </c>
      <c r="C59" s="7">
        <v>1385</v>
      </c>
      <c r="D59" s="7">
        <v>55.959595959595958</v>
      </c>
      <c r="E59" s="7">
        <v>58</v>
      </c>
      <c r="F59" s="7">
        <v>0</v>
      </c>
      <c r="G59" s="7">
        <v>57</v>
      </c>
      <c r="H59" s="7">
        <f t="shared" si="0"/>
        <v>57.849999999999994</v>
      </c>
      <c r="I59" s="7">
        <v>58</v>
      </c>
      <c r="J59" s="7"/>
      <c r="K59" s="7"/>
      <c r="M59" s="53"/>
    </row>
    <row r="60" spans="1:13" x14ac:dyDescent="0.2">
      <c r="M60" s="53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"/>
  <sheetViews>
    <sheetView workbookViewId="0">
      <selection activeCell="L1" sqref="L1:L1048576"/>
    </sheetView>
  </sheetViews>
  <sheetFormatPr defaultRowHeight="14.25" x14ac:dyDescent="0.2"/>
  <cols>
    <col min="1" max="1" width="14.75" customWidth="1"/>
    <col min="4" max="4" width="12.5" customWidth="1"/>
    <col min="5" max="6" width="12.75" customWidth="1"/>
    <col min="7" max="7" width="12.625" customWidth="1"/>
    <col min="8" max="8" width="14.125" customWidth="1"/>
    <col min="9" max="9" width="12.375" customWidth="1"/>
    <col min="10" max="10" width="11.25" customWidth="1"/>
    <col min="11" max="11" width="12.25" customWidth="1"/>
  </cols>
  <sheetData>
    <row r="1" spans="1:14" x14ac:dyDescent="0.2">
      <c r="A1" s="27" t="s">
        <v>0</v>
      </c>
      <c r="B1" s="27" t="s">
        <v>50</v>
      </c>
      <c r="C1" s="27" t="s">
        <v>54</v>
      </c>
      <c r="D1" s="27" t="s">
        <v>1</v>
      </c>
      <c r="E1" s="27" t="s">
        <v>2</v>
      </c>
      <c r="F1" s="27" t="s">
        <v>11</v>
      </c>
      <c r="G1" s="27" t="s">
        <v>12</v>
      </c>
      <c r="H1" s="27" t="s">
        <v>21</v>
      </c>
      <c r="I1" s="27" t="s">
        <v>20</v>
      </c>
      <c r="J1" s="27" t="s">
        <v>16</v>
      </c>
      <c r="K1" s="27" t="s">
        <v>26</v>
      </c>
    </row>
    <row r="2" spans="1:14" x14ac:dyDescent="0.2">
      <c r="A2" s="11">
        <v>1120223238</v>
      </c>
      <c r="B2" s="3">
        <v>44.25</v>
      </c>
      <c r="C2" s="3">
        <v>4087</v>
      </c>
      <c r="D2" s="3">
        <v>92.361581920903959</v>
      </c>
      <c r="E2" s="3">
        <v>1</v>
      </c>
      <c r="F2" s="3">
        <v>48.400000000000006</v>
      </c>
      <c r="G2" s="3">
        <v>1</v>
      </c>
      <c r="H2" s="3">
        <f t="shared" ref="H2:H30" si="0">E2*0.85+G2*0.15</f>
        <v>1</v>
      </c>
      <c r="I2" s="10">
        <v>1</v>
      </c>
      <c r="J2" s="23" t="s">
        <v>37</v>
      </c>
      <c r="K2" s="3"/>
      <c r="N2" s="53"/>
    </row>
    <row r="3" spans="1:14" x14ac:dyDescent="0.2">
      <c r="A3" s="11">
        <v>1120221514</v>
      </c>
      <c r="B3" s="3">
        <v>26.75</v>
      </c>
      <c r="C3" s="3">
        <v>2425.25</v>
      </c>
      <c r="D3" s="3">
        <v>90.663551401869157</v>
      </c>
      <c r="E3" s="3">
        <v>2</v>
      </c>
      <c r="F3" s="3">
        <v>17.7</v>
      </c>
      <c r="G3" s="3">
        <v>7</v>
      </c>
      <c r="H3" s="3">
        <f t="shared" si="0"/>
        <v>2.75</v>
      </c>
      <c r="I3" s="10">
        <v>2</v>
      </c>
      <c r="J3" s="24" t="s">
        <v>38</v>
      </c>
      <c r="K3" s="3"/>
      <c r="N3" s="53"/>
    </row>
    <row r="4" spans="1:14" x14ac:dyDescent="0.2">
      <c r="A4" s="11">
        <v>1120222543</v>
      </c>
      <c r="B4" s="3">
        <v>37.75</v>
      </c>
      <c r="C4" s="3">
        <v>3403.5</v>
      </c>
      <c r="D4" s="3">
        <v>90.158940397350989</v>
      </c>
      <c r="E4" s="3">
        <v>3</v>
      </c>
      <c r="F4" s="3">
        <v>37.5</v>
      </c>
      <c r="G4" s="3">
        <v>2</v>
      </c>
      <c r="H4" s="3">
        <f t="shared" si="0"/>
        <v>2.8499999999999996</v>
      </c>
      <c r="I4" s="10">
        <v>3</v>
      </c>
      <c r="J4" s="24" t="s">
        <v>38</v>
      </c>
      <c r="K4" s="3"/>
      <c r="N4" s="53"/>
    </row>
    <row r="5" spans="1:14" x14ac:dyDescent="0.2">
      <c r="A5" s="11">
        <v>1120221652</v>
      </c>
      <c r="B5" s="3">
        <v>28.75</v>
      </c>
      <c r="C5" s="3">
        <v>2550.75</v>
      </c>
      <c r="D5" s="3">
        <v>88.721739130434784</v>
      </c>
      <c r="E5" s="3">
        <v>5</v>
      </c>
      <c r="F5" s="3">
        <v>22.799999999999997</v>
      </c>
      <c r="G5" s="3">
        <v>4</v>
      </c>
      <c r="H5" s="3">
        <f t="shared" si="0"/>
        <v>4.8499999999999996</v>
      </c>
      <c r="I5" s="10">
        <v>4</v>
      </c>
      <c r="J5" s="24" t="s">
        <v>38</v>
      </c>
      <c r="K5" s="3"/>
      <c r="N5" s="53"/>
    </row>
    <row r="6" spans="1:14" x14ac:dyDescent="0.2">
      <c r="A6" s="11">
        <v>1120221651</v>
      </c>
      <c r="B6" s="3">
        <v>26.75</v>
      </c>
      <c r="C6" s="3">
        <v>2411.75</v>
      </c>
      <c r="D6" s="3">
        <v>90.158878504672899</v>
      </c>
      <c r="E6" s="3">
        <v>4</v>
      </c>
      <c r="F6" s="3">
        <v>9.0499999999999989</v>
      </c>
      <c r="G6" s="3">
        <v>11</v>
      </c>
      <c r="H6" s="3">
        <f t="shared" si="0"/>
        <v>5.05</v>
      </c>
      <c r="I6" s="10">
        <v>5</v>
      </c>
      <c r="J6" s="24" t="s">
        <v>38</v>
      </c>
      <c r="K6" s="3"/>
      <c r="N6" s="53"/>
    </row>
    <row r="7" spans="1:14" x14ac:dyDescent="0.2">
      <c r="A7" s="11">
        <v>1120220957</v>
      </c>
      <c r="B7" s="3">
        <v>28.75</v>
      </c>
      <c r="C7" s="3">
        <v>2545.5</v>
      </c>
      <c r="D7" s="3">
        <v>88.539130434782606</v>
      </c>
      <c r="E7" s="3">
        <v>6</v>
      </c>
      <c r="F7" s="3">
        <v>22</v>
      </c>
      <c r="G7" s="3">
        <v>5</v>
      </c>
      <c r="H7" s="3">
        <f t="shared" si="0"/>
        <v>5.85</v>
      </c>
      <c r="I7" s="10">
        <v>6</v>
      </c>
      <c r="J7" s="25" t="s">
        <v>39</v>
      </c>
      <c r="K7" s="3"/>
      <c r="N7" s="53"/>
    </row>
    <row r="8" spans="1:14" x14ac:dyDescent="0.2">
      <c r="A8" s="11">
        <v>1120222548</v>
      </c>
      <c r="B8" s="3">
        <v>26.25</v>
      </c>
      <c r="C8" s="3">
        <v>2288</v>
      </c>
      <c r="D8" s="3">
        <v>87.161904761904765</v>
      </c>
      <c r="E8" s="3">
        <v>8</v>
      </c>
      <c r="F8" s="3">
        <v>19.2</v>
      </c>
      <c r="G8" s="3">
        <v>6</v>
      </c>
      <c r="H8" s="3">
        <f t="shared" si="0"/>
        <v>7.6999999999999993</v>
      </c>
      <c r="I8" s="10">
        <v>7</v>
      </c>
      <c r="J8" s="25" t="s">
        <v>39</v>
      </c>
      <c r="K8" s="3"/>
      <c r="N8" s="53"/>
    </row>
    <row r="9" spans="1:14" x14ac:dyDescent="0.2">
      <c r="A9" s="11">
        <v>1120221517</v>
      </c>
      <c r="B9" s="3">
        <v>26.75</v>
      </c>
      <c r="C9" s="3">
        <v>2356.25</v>
      </c>
      <c r="D9" s="3">
        <v>88.084112149532714</v>
      </c>
      <c r="E9" s="3">
        <v>7</v>
      </c>
      <c r="F9" s="3">
        <v>6.0250000000000004</v>
      </c>
      <c r="G9" s="3">
        <v>15</v>
      </c>
      <c r="H9" s="3">
        <f t="shared" si="0"/>
        <v>8.1999999999999993</v>
      </c>
      <c r="I9" s="10">
        <v>8</v>
      </c>
      <c r="J9" s="25" t="s">
        <v>39</v>
      </c>
      <c r="K9" s="3"/>
      <c r="N9" s="53"/>
    </row>
    <row r="10" spans="1:14" x14ac:dyDescent="0.2">
      <c r="A10" s="11">
        <v>1120222816</v>
      </c>
      <c r="B10" s="3">
        <v>26.75</v>
      </c>
      <c r="C10" s="3">
        <v>2330.75</v>
      </c>
      <c r="D10" s="3">
        <v>87.130841121495322</v>
      </c>
      <c r="E10" s="3">
        <v>9</v>
      </c>
      <c r="F10" s="3">
        <v>9.1999999999999993</v>
      </c>
      <c r="G10" s="3">
        <v>10</v>
      </c>
      <c r="H10" s="3">
        <f t="shared" si="0"/>
        <v>9.1499999999999986</v>
      </c>
      <c r="I10" s="10">
        <v>9</v>
      </c>
      <c r="J10" s="25" t="s">
        <v>39</v>
      </c>
      <c r="K10" s="3"/>
      <c r="N10" s="53"/>
    </row>
    <row r="11" spans="1:14" x14ac:dyDescent="0.2">
      <c r="A11" s="11">
        <v>1120221764</v>
      </c>
      <c r="B11" s="3">
        <v>31.75</v>
      </c>
      <c r="C11" s="3">
        <v>2753.75</v>
      </c>
      <c r="D11" s="3">
        <v>86.732283464566933</v>
      </c>
      <c r="E11" s="3">
        <v>10</v>
      </c>
      <c r="F11" s="3">
        <v>3.2</v>
      </c>
      <c r="G11" s="3">
        <v>18</v>
      </c>
      <c r="H11" s="3">
        <f t="shared" si="0"/>
        <v>11.2</v>
      </c>
      <c r="I11" s="10">
        <v>10</v>
      </c>
      <c r="J11" s="25" t="s">
        <v>39</v>
      </c>
      <c r="K11" s="3"/>
      <c r="N11" s="53"/>
    </row>
    <row r="12" spans="1:14" x14ac:dyDescent="0.2">
      <c r="A12" s="11">
        <v>1120222545</v>
      </c>
      <c r="B12" s="3">
        <v>29.75</v>
      </c>
      <c r="C12" s="3">
        <v>2522.5</v>
      </c>
      <c r="D12" s="3">
        <v>84.789915966386559</v>
      </c>
      <c r="E12" s="3">
        <v>13</v>
      </c>
      <c r="F12" s="3">
        <v>14.1</v>
      </c>
      <c r="G12" s="3">
        <v>8</v>
      </c>
      <c r="H12" s="3">
        <f t="shared" si="0"/>
        <v>12.249999999999998</v>
      </c>
      <c r="I12" s="10">
        <v>11</v>
      </c>
      <c r="J12" s="25" t="s">
        <v>39</v>
      </c>
      <c r="K12" s="3"/>
      <c r="N12" s="53"/>
    </row>
    <row r="13" spans="1:14" x14ac:dyDescent="0.2">
      <c r="A13" s="11">
        <v>1120221960</v>
      </c>
      <c r="B13" s="3">
        <v>30.75</v>
      </c>
      <c r="C13" s="3">
        <v>2652.25</v>
      </c>
      <c r="D13" s="3">
        <v>86.252032520325201</v>
      </c>
      <c r="E13" s="3">
        <v>11</v>
      </c>
      <c r="F13" s="3">
        <v>2.2999999999999998</v>
      </c>
      <c r="G13" s="3">
        <v>24</v>
      </c>
      <c r="H13" s="3">
        <f t="shared" si="0"/>
        <v>12.95</v>
      </c>
      <c r="I13" s="10">
        <v>12</v>
      </c>
      <c r="J13" s="3"/>
      <c r="K13" s="3"/>
      <c r="N13" s="53"/>
    </row>
    <row r="14" spans="1:14" x14ac:dyDescent="0.2">
      <c r="A14" s="11">
        <v>1120221521</v>
      </c>
      <c r="B14" s="3">
        <v>31.75</v>
      </c>
      <c r="C14" s="3">
        <v>2658.75</v>
      </c>
      <c r="D14" s="3">
        <v>83.740157480314963</v>
      </c>
      <c r="E14" s="3">
        <v>15</v>
      </c>
      <c r="F14" s="3">
        <v>23.2</v>
      </c>
      <c r="G14" s="3">
        <v>3</v>
      </c>
      <c r="H14" s="3">
        <f t="shared" si="0"/>
        <v>13.2</v>
      </c>
      <c r="I14" s="10">
        <v>13</v>
      </c>
      <c r="J14" s="3"/>
      <c r="K14" s="3"/>
      <c r="N14" s="53"/>
    </row>
    <row r="15" spans="1:14" x14ac:dyDescent="0.2">
      <c r="A15" s="11">
        <v>1120223039</v>
      </c>
      <c r="B15" s="3">
        <v>26.75</v>
      </c>
      <c r="C15" s="3">
        <v>2298.25</v>
      </c>
      <c r="D15" s="3">
        <v>85.915887850467286</v>
      </c>
      <c r="E15" s="3">
        <v>12</v>
      </c>
      <c r="F15" s="3">
        <v>2.4</v>
      </c>
      <c r="G15" s="3">
        <v>23</v>
      </c>
      <c r="H15" s="3">
        <f t="shared" si="0"/>
        <v>13.649999999999999</v>
      </c>
      <c r="I15" s="10">
        <v>14</v>
      </c>
      <c r="J15" s="3"/>
      <c r="K15" s="3"/>
      <c r="N15" s="53"/>
    </row>
    <row r="16" spans="1:14" x14ac:dyDescent="0.2">
      <c r="A16" s="11">
        <v>1120223607</v>
      </c>
      <c r="B16" s="3">
        <v>26.75</v>
      </c>
      <c r="C16" s="3">
        <v>2247.25</v>
      </c>
      <c r="D16" s="3">
        <v>84.00934579439253</v>
      </c>
      <c r="E16" s="3">
        <v>14</v>
      </c>
      <c r="F16" s="3">
        <v>5.8</v>
      </c>
      <c r="G16" s="3">
        <v>16</v>
      </c>
      <c r="H16" s="3">
        <f t="shared" si="0"/>
        <v>14.3</v>
      </c>
      <c r="I16" s="10">
        <v>15</v>
      </c>
      <c r="J16" s="3"/>
      <c r="K16" s="3"/>
      <c r="N16" s="53"/>
    </row>
    <row r="17" spans="1:14" x14ac:dyDescent="0.2">
      <c r="A17" s="11">
        <v>1120223364</v>
      </c>
      <c r="B17" s="3">
        <v>27.75</v>
      </c>
      <c r="C17" s="3">
        <v>2317.5</v>
      </c>
      <c r="D17" s="3">
        <v>83.513513513513516</v>
      </c>
      <c r="E17" s="3">
        <v>16</v>
      </c>
      <c r="F17" s="3">
        <v>2.6</v>
      </c>
      <c r="G17" s="3">
        <v>22</v>
      </c>
      <c r="H17" s="3">
        <f t="shared" si="0"/>
        <v>16.899999999999999</v>
      </c>
      <c r="I17" s="10">
        <v>16</v>
      </c>
      <c r="J17" s="3"/>
      <c r="K17" s="3"/>
      <c r="N17" s="53"/>
    </row>
    <row r="18" spans="1:14" x14ac:dyDescent="0.2">
      <c r="A18" s="11">
        <v>1120223519</v>
      </c>
      <c r="B18" s="3">
        <v>26.25</v>
      </c>
      <c r="C18" s="3">
        <v>2113</v>
      </c>
      <c r="D18" s="3">
        <v>80.495238095238093</v>
      </c>
      <c r="E18" s="3">
        <v>19</v>
      </c>
      <c r="F18" s="3">
        <v>8.1999999999999993</v>
      </c>
      <c r="G18" s="3">
        <v>12</v>
      </c>
      <c r="H18" s="3">
        <f t="shared" si="0"/>
        <v>17.95</v>
      </c>
      <c r="I18" s="10">
        <v>17</v>
      </c>
      <c r="J18" s="3"/>
      <c r="K18" s="3"/>
      <c r="N18" s="53"/>
    </row>
    <row r="19" spans="1:14" x14ac:dyDescent="0.2">
      <c r="A19" s="11">
        <v>1120223603</v>
      </c>
      <c r="B19" s="3">
        <v>30.75</v>
      </c>
      <c r="C19" s="3">
        <v>2499</v>
      </c>
      <c r="D19" s="3">
        <v>81.268292682926827</v>
      </c>
      <c r="E19" s="3">
        <v>18</v>
      </c>
      <c r="F19" s="3">
        <v>3.0999999999999996</v>
      </c>
      <c r="G19" s="3">
        <v>20</v>
      </c>
      <c r="H19" s="3">
        <f t="shared" si="0"/>
        <v>18.299999999999997</v>
      </c>
      <c r="I19" s="10">
        <v>18</v>
      </c>
      <c r="J19" s="3"/>
      <c r="K19" s="3"/>
      <c r="N19" s="53"/>
    </row>
    <row r="20" spans="1:14" x14ac:dyDescent="0.2">
      <c r="A20" s="11">
        <v>1120222635</v>
      </c>
      <c r="B20" s="3">
        <v>30.75</v>
      </c>
      <c r="C20" s="3">
        <v>2542.5</v>
      </c>
      <c r="D20" s="3">
        <v>82.682926829268297</v>
      </c>
      <c r="E20" s="3">
        <v>17</v>
      </c>
      <c r="F20" s="3">
        <v>1.9</v>
      </c>
      <c r="G20" s="3">
        <v>26</v>
      </c>
      <c r="H20" s="3">
        <f t="shared" si="0"/>
        <v>18.349999999999998</v>
      </c>
      <c r="I20" s="10">
        <v>19</v>
      </c>
      <c r="J20" s="3"/>
      <c r="K20" s="3"/>
      <c r="N20" s="53"/>
    </row>
    <row r="21" spans="1:14" x14ac:dyDescent="0.2">
      <c r="A21" s="11">
        <v>1120222542</v>
      </c>
      <c r="B21" s="3">
        <v>30.75</v>
      </c>
      <c r="C21" s="3">
        <v>2471</v>
      </c>
      <c r="D21" s="3">
        <v>80.357723577235774</v>
      </c>
      <c r="E21" s="3">
        <v>20</v>
      </c>
      <c r="F21" s="3">
        <v>6.6</v>
      </c>
      <c r="G21" s="3">
        <v>13</v>
      </c>
      <c r="H21" s="3">
        <f t="shared" si="0"/>
        <v>18.95</v>
      </c>
      <c r="I21" s="10">
        <v>20</v>
      </c>
      <c r="J21" s="3"/>
      <c r="K21" s="3"/>
      <c r="N21" s="53"/>
    </row>
    <row r="22" spans="1:14" x14ac:dyDescent="0.2">
      <c r="A22" s="11">
        <v>1120222403</v>
      </c>
      <c r="B22" s="3">
        <v>33.25</v>
      </c>
      <c r="C22" s="3">
        <v>2632</v>
      </c>
      <c r="D22" s="3">
        <v>79.15789473684211</v>
      </c>
      <c r="E22" s="3">
        <v>23</v>
      </c>
      <c r="F22" s="3">
        <v>11.700000000000001</v>
      </c>
      <c r="G22" s="3">
        <v>9</v>
      </c>
      <c r="H22" s="3">
        <f t="shared" si="0"/>
        <v>20.900000000000002</v>
      </c>
      <c r="I22" s="10">
        <v>21</v>
      </c>
      <c r="J22" s="3"/>
      <c r="K22" s="3"/>
      <c r="N22" s="53"/>
    </row>
    <row r="23" spans="1:14" x14ac:dyDescent="0.2">
      <c r="A23" s="11">
        <v>1120221515</v>
      </c>
      <c r="B23" s="3">
        <v>28.75</v>
      </c>
      <c r="C23" s="3">
        <v>2293.75</v>
      </c>
      <c r="D23" s="3">
        <v>79.782608695652172</v>
      </c>
      <c r="E23" s="3">
        <v>21</v>
      </c>
      <c r="F23" s="3">
        <v>2.9</v>
      </c>
      <c r="G23" s="3">
        <v>21</v>
      </c>
      <c r="H23" s="3">
        <f t="shared" si="0"/>
        <v>20.999999999999996</v>
      </c>
      <c r="I23" s="10">
        <v>22</v>
      </c>
      <c r="J23" s="3"/>
      <c r="K23" s="3"/>
      <c r="N23" s="53"/>
    </row>
    <row r="24" spans="1:14" x14ac:dyDescent="0.2">
      <c r="A24" s="11">
        <v>1120222555</v>
      </c>
      <c r="B24" s="3">
        <v>28.75</v>
      </c>
      <c r="C24" s="3">
        <v>2282.5</v>
      </c>
      <c r="D24" s="3">
        <v>79.391304347826093</v>
      </c>
      <c r="E24" s="3">
        <v>22</v>
      </c>
      <c r="F24" s="3">
        <v>5.4</v>
      </c>
      <c r="G24" s="3">
        <v>17</v>
      </c>
      <c r="H24" s="3">
        <f t="shared" si="0"/>
        <v>21.25</v>
      </c>
      <c r="I24" s="10">
        <v>23</v>
      </c>
      <c r="J24" s="3"/>
      <c r="K24" s="3"/>
      <c r="N24" s="53"/>
    </row>
    <row r="25" spans="1:14" x14ac:dyDescent="0.2">
      <c r="A25" s="11">
        <v>1120223361</v>
      </c>
      <c r="B25" s="3">
        <v>26.75</v>
      </c>
      <c r="C25" s="3">
        <v>2047</v>
      </c>
      <c r="D25" s="3">
        <v>76.523364485981304</v>
      </c>
      <c r="E25" s="3">
        <v>25</v>
      </c>
      <c r="F25" s="3">
        <v>6.3</v>
      </c>
      <c r="G25" s="3">
        <v>14</v>
      </c>
      <c r="H25" s="3">
        <f t="shared" si="0"/>
        <v>23.35</v>
      </c>
      <c r="I25" s="10">
        <v>24</v>
      </c>
      <c r="J25" s="3"/>
      <c r="K25" s="3"/>
      <c r="N25" s="53"/>
    </row>
    <row r="26" spans="1:14" x14ac:dyDescent="0.2">
      <c r="A26" s="11">
        <v>1120220953</v>
      </c>
      <c r="B26" s="3">
        <v>28.75</v>
      </c>
      <c r="C26" s="3">
        <v>2211</v>
      </c>
      <c r="D26" s="3">
        <v>76.904347826086962</v>
      </c>
      <c r="E26" s="3">
        <v>24</v>
      </c>
      <c r="F26" s="3">
        <v>1.8</v>
      </c>
      <c r="G26" s="3">
        <v>27</v>
      </c>
      <c r="H26" s="3">
        <f t="shared" si="0"/>
        <v>24.45</v>
      </c>
      <c r="I26" s="10">
        <v>25</v>
      </c>
      <c r="J26" s="3"/>
      <c r="K26" s="3"/>
      <c r="N26" s="53"/>
    </row>
    <row r="27" spans="1:14" x14ac:dyDescent="0.2">
      <c r="A27" s="11">
        <v>1120222402</v>
      </c>
      <c r="B27" s="3">
        <v>28.75</v>
      </c>
      <c r="C27" s="3">
        <v>2184.5</v>
      </c>
      <c r="D27" s="3">
        <v>75.982608695652175</v>
      </c>
      <c r="E27" s="3">
        <v>26</v>
      </c>
      <c r="F27" s="3">
        <v>3.2</v>
      </c>
      <c r="G27" s="3">
        <v>18</v>
      </c>
      <c r="H27" s="3">
        <f t="shared" si="0"/>
        <v>24.799999999999997</v>
      </c>
      <c r="I27" s="10">
        <v>26</v>
      </c>
      <c r="J27" s="3"/>
      <c r="K27" s="3"/>
      <c r="N27" s="53"/>
    </row>
    <row r="28" spans="1:14" x14ac:dyDescent="0.2">
      <c r="A28" s="11">
        <v>1120220845</v>
      </c>
      <c r="B28" s="3">
        <v>26.75</v>
      </c>
      <c r="C28" s="3">
        <v>2012.75</v>
      </c>
      <c r="D28" s="3">
        <v>75.242990654205613</v>
      </c>
      <c r="E28" s="3">
        <v>27</v>
      </c>
      <c r="F28" s="3">
        <v>0</v>
      </c>
      <c r="G28" s="3">
        <v>29</v>
      </c>
      <c r="H28" s="3">
        <f t="shared" si="0"/>
        <v>27.299999999999997</v>
      </c>
      <c r="I28" s="10">
        <v>27</v>
      </c>
      <c r="J28" s="3"/>
      <c r="K28" s="3"/>
      <c r="N28" s="53"/>
    </row>
    <row r="29" spans="1:14" x14ac:dyDescent="0.2">
      <c r="A29" s="11">
        <v>1120223371</v>
      </c>
      <c r="B29" s="3">
        <v>28.75</v>
      </c>
      <c r="C29" s="3">
        <v>2100</v>
      </c>
      <c r="D29" s="3">
        <v>73.043478260869563</v>
      </c>
      <c r="E29" s="3">
        <v>28</v>
      </c>
      <c r="F29" s="3">
        <v>2.1</v>
      </c>
      <c r="G29" s="3">
        <v>25</v>
      </c>
      <c r="H29" s="3">
        <f t="shared" si="0"/>
        <v>27.55</v>
      </c>
      <c r="I29" s="10">
        <v>28</v>
      </c>
      <c r="J29" s="3"/>
      <c r="K29" s="3"/>
      <c r="N29" s="53"/>
    </row>
    <row r="30" spans="1:14" x14ac:dyDescent="0.2">
      <c r="A30" s="11">
        <v>1120213502</v>
      </c>
      <c r="B30" s="3">
        <v>7</v>
      </c>
      <c r="C30" s="3">
        <v>467</v>
      </c>
      <c r="D30" s="3">
        <v>66.714285714285708</v>
      </c>
      <c r="E30" s="3">
        <v>29</v>
      </c>
      <c r="F30" s="3">
        <v>1.7</v>
      </c>
      <c r="G30" s="3">
        <v>28</v>
      </c>
      <c r="H30" s="3">
        <f t="shared" si="0"/>
        <v>28.849999999999998</v>
      </c>
      <c r="I30" s="10">
        <v>29</v>
      </c>
      <c r="J30" s="3"/>
      <c r="K30" s="3"/>
      <c r="N30" s="53"/>
    </row>
  </sheetData>
  <sortState ref="A2:J30">
    <sortCondition ref="H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5"/>
  <sheetViews>
    <sheetView workbookViewId="0">
      <selection activeCell="L1" sqref="L1:L1048576"/>
    </sheetView>
  </sheetViews>
  <sheetFormatPr defaultRowHeight="14.25" x14ac:dyDescent="0.2"/>
  <cols>
    <col min="1" max="4" width="12.875" style="15" customWidth="1"/>
    <col min="5" max="7" width="12.875" style="12" customWidth="1"/>
    <col min="9" max="9" width="13.375" customWidth="1"/>
    <col min="10" max="10" width="10.5" customWidth="1"/>
    <col min="11" max="11" width="11.75" customWidth="1"/>
    <col min="13" max="16" width="11.75" style="1" customWidth="1"/>
  </cols>
  <sheetData>
    <row r="1" spans="1:16" s="43" customFormat="1" ht="15.75" x14ac:dyDescent="0.25">
      <c r="A1" s="41" t="s">
        <v>0</v>
      </c>
      <c r="B1" s="41" t="s">
        <v>48</v>
      </c>
      <c r="C1" s="41" t="s">
        <v>49</v>
      </c>
      <c r="D1" s="41" t="s">
        <v>1</v>
      </c>
      <c r="E1" s="41" t="s">
        <v>9</v>
      </c>
      <c r="F1" s="41" t="s">
        <v>11</v>
      </c>
      <c r="G1" s="41" t="s">
        <v>12</v>
      </c>
      <c r="H1" s="41" t="s">
        <v>22</v>
      </c>
      <c r="I1" s="41" t="s">
        <v>20</v>
      </c>
      <c r="J1" s="42" t="s">
        <v>16</v>
      </c>
      <c r="K1" s="42" t="s">
        <v>26</v>
      </c>
      <c r="M1" s="1"/>
      <c r="N1" s="1"/>
      <c r="O1" s="1"/>
      <c r="P1" s="1"/>
    </row>
    <row r="2" spans="1:16" ht="15.75" x14ac:dyDescent="0.25">
      <c r="A2" s="29">
        <v>1120220326</v>
      </c>
      <c r="B2" s="28">
        <v>23.75</v>
      </c>
      <c r="C2" s="28">
        <v>2242</v>
      </c>
      <c r="D2" s="28">
        <v>94.4</v>
      </c>
      <c r="E2" s="30">
        <v>1</v>
      </c>
      <c r="F2" s="30">
        <v>37.800000000000004</v>
      </c>
      <c r="G2" s="30">
        <v>3</v>
      </c>
      <c r="H2" s="30">
        <f t="shared" ref="H2:H35" si="0">E2*0.85+G2*0.15</f>
        <v>1.2999999999999998</v>
      </c>
      <c r="I2" s="31">
        <v>1</v>
      </c>
      <c r="J2" s="37" t="s">
        <v>34</v>
      </c>
      <c r="K2" s="30"/>
      <c r="M2" s="52"/>
    </row>
    <row r="3" spans="1:16" ht="15.75" x14ac:dyDescent="0.25">
      <c r="A3" s="29">
        <v>1120220124</v>
      </c>
      <c r="B3" s="28">
        <v>21.75</v>
      </c>
      <c r="C3" s="28">
        <v>2032.5</v>
      </c>
      <c r="D3" s="28">
        <v>93.448275862068968</v>
      </c>
      <c r="E3" s="30">
        <v>2</v>
      </c>
      <c r="F3" s="30">
        <v>38.9</v>
      </c>
      <c r="G3" s="30">
        <v>2</v>
      </c>
      <c r="H3" s="30">
        <f t="shared" si="0"/>
        <v>2</v>
      </c>
      <c r="I3" s="31">
        <v>2</v>
      </c>
      <c r="J3" s="37" t="s">
        <v>34</v>
      </c>
      <c r="K3" s="30"/>
      <c r="M3" s="52"/>
    </row>
    <row r="4" spans="1:16" ht="15.75" x14ac:dyDescent="0.25">
      <c r="A4" s="29">
        <v>1120223255</v>
      </c>
      <c r="B4" s="28">
        <v>21.75</v>
      </c>
      <c r="C4" s="28">
        <v>2029.25</v>
      </c>
      <c r="D4" s="28">
        <v>93.298850574712645</v>
      </c>
      <c r="E4" s="30">
        <v>3</v>
      </c>
      <c r="F4" s="30">
        <v>43.050000000000004</v>
      </c>
      <c r="G4" s="30">
        <v>1</v>
      </c>
      <c r="H4" s="30">
        <f t="shared" si="0"/>
        <v>2.6999999999999997</v>
      </c>
      <c r="I4" s="31">
        <v>3</v>
      </c>
      <c r="J4" s="38" t="s">
        <v>40</v>
      </c>
      <c r="K4" s="30"/>
      <c r="M4" s="52"/>
    </row>
    <row r="5" spans="1:16" ht="15.75" x14ac:dyDescent="0.25">
      <c r="A5" s="29">
        <v>1120220146</v>
      </c>
      <c r="B5" s="28">
        <v>21.25</v>
      </c>
      <c r="C5" s="28">
        <v>1971.5</v>
      </c>
      <c r="D5" s="28">
        <v>92.776470588235298</v>
      </c>
      <c r="E5" s="30">
        <v>4</v>
      </c>
      <c r="F5" s="30">
        <v>12.2</v>
      </c>
      <c r="G5" s="30">
        <v>12</v>
      </c>
      <c r="H5" s="30">
        <f t="shared" si="0"/>
        <v>5.1999999999999993</v>
      </c>
      <c r="I5" s="31">
        <v>4</v>
      </c>
      <c r="J5" s="38" t="s">
        <v>40</v>
      </c>
      <c r="K5" s="30"/>
      <c r="M5" s="52"/>
    </row>
    <row r="6" spans="1:16" ht="15.75" x14ac:dyDescent="0.25">
      <c r="A6" s="29">
        <v>1120220297</v>
      </c>
      <c r="B6" s="28">
        <v>21.25</v>
      </c>
      <c r="C6" s="28">
        <v>1952.25</v>
      </c>
      <c r="D6" s="28">
        <v>91.870588235294122</v>
      </c>
      <c r="E6" s="30">
        <v>6</v>
      </c>
      <c r="F6" s="30">
        <v>29.7</v>
      </c>
      <c r="G6" s="30">
        <v>5</v>
      </c>
      <c r="H6" s="30">
        <f t="shared" si="0"/>
        <v>5.85</v>
      </c>
      <c r="I6" s="31">
        <v>5</v>
      </c>
      <c r="J6" s="38" t="s">
        <v>40</v>
      </c>
      <c r="K6" s="30"/>
      <c r="M6" s="52"/>
    </row>
    <row r="7" spans="1:16" ht="15.75" x14ac:dyDescent="0.25">
      <c r="A7" s="29">
        <v>1120221758</v>
      </c>
      <c r="B7" s="28">
        <v>21.75</v>
      </c>
      <c r="C7" s="28">
        <v>1976.75</v>
      </c>
      <c r="D7" s="28">
        <v>90.885057471264375</v>
      </c>
      <c r="E7" s="30">
        <v>8</v>
      </c>
      <c r="F7" s="30">
        <v>31.150000000000002</v>
      </c>
      <c r="G7" s="30">
        <v>4</v>
      </c>
      <c r="H7" s="30">
        <f t="shared" si="0"/>
        <v>7.3999999999999995</v>
      </c>
      <c r="I7" s="31">
        <v>6</v>
      </c>
      <c r="J7" s="38" t="s">
        <v>40</v>
      </c>
      <c r="K7" s="30"/>
      <c r="M7" s="52"/>
    </row>
    <row r="8" spans="1:16" ht="15.75" x14ac:dyDescent="0.25">
      <c r="A8" s="29">
        <v>1120220313</v>
      </c>
      <c r="B8" s="28">
        <v>23.25</v>
      </c>
      <c r="C8" s="28">
        <v>2143.5</v>
      </c>
      <c r="D8" s="28">
        <v>92.193548387096769</v>
      </c>
      <c r="E8" s="30">
        <v>5</v>
      </c>
      <c r="F8" s="30">
        <v>6.8</v>
      </c>
      <c r="G8" s="30">
        <v>21</v>
      </c>
      <c r="H8" s="30">
        <f t="shared" si="0"/>
        <v>7.4</v>
      </c>
      <c r="I8" s="31">
        <v>7</v>
      </c>
      <c r="J8" s="38" t="s">
        <v>40</v>
      </c>
      <c r="K8" s="30"/>
      <c r="M8" s="52"/>
    </row>
    <row r="9" spans="1:16" ht="15.75" x14ac:dyDescent="0.25">
      <c r="A9" s="29">
        <v>1120223252</v>
      </c>
      <c r="B9" s="28">
        <v>23.75</v>
      </c>
      <c r="C9" s="28">
        <v>2159.5</v>
      </c>
      <c r="D9" s="28">
        <v>90.926315789473691</v>
      </c>
      <c r="E9" s="30">
        <v>7</v>
      </c>
      <c r="F9" s="30">
        <v>14.799999999999999</v>
      </c>
      <c r="G9" s="30">
        <v>11</v>
      </c>
      <c r="H9" s="30">
        <f t="shared" si="0"/>
        <v>7.6</v>
      </c>
      <c r="I9" s="31">
        <v>8</v>
      </c>
      <c r="J9" s="39" t="s">
        <v>41</v>
      </c>
      <c r="K9" s="30"/>
      <c r="M9" s="52"/>
    </row>
    <row r="10" spans="1:16" ht="15.75" x14ac:dyDescent="0.25">
      <c r="A10" s="29">
        <v>1120223510</v>
      </c>
      <c r="B10" s="28">
        <v>23.75</v>
      </c>
      <c r="C10" s="28">
        <v>2123.75</v>
      </c>
      <c r="D10" s="28">
        <v>89.421052631578945</v>
      </c>
      <c r="E10" s="30">
        <v>11</v>
      </c>
      <c r="F10" s="30">
        <v>20.399999999999999</v>
      </c>
      <c r="G10" s="30">
        <v>7</v>
      </c>
      <c r="H10" s="30">
        <f t="shared" si="0"/>
        <v>10.4</v>
      </c>
      <c r="I10" s="31">
        <v>9</v>
      </c>
      <c r="J10" s="39" t="s">
        <v>41</v>
      </c>
      <c r="K10" s="30"/>
      <c r="M10" s="52"/>
    </row>
    <row r="11" spans="1:16" ht="15.75" x14ac:dyDescent="0.25">
      <c r="A11" s="29">
        <v>1120223248</v>
      </c>
      <c r="B11" s="28">
        <v>21.75</v>
      </c>
      <c r="C11" s="28">
        <v>1974.5</v>
      </c>
      <c r="D11" s="28">
        <v>90.781609195402297</v>
      </c>
      <c r="E11" s="30">
        <v>9</v>
      </c>
      <c r="F11" s="30">
        <v>7.375</v>
      </c>
      <c r="G11" s="30">
        <v>19</v>
      </c>
      <c r="H11" s="30">
        <f t="shared" si="0"/>
        <v>10.5</v>
      </c>
      <c r="I11" s="31">
        <v>10</v>
      </c>
      <c r="J11" s="39" t="s">
        <v>41</v>
      </c>
      <c r="K11" s="30"/>
      <c r="M11" s="52"/>
    </row>
    <row r="12" spans="1:16" ht="15.75" x14ac:dyDescent="0.25">
      <c r="A12" s="29">
        <v>1120223251</v>
      </c>
      <c r="B12" s="28">
        <v>21.75</v>
      </c>
      <c r="C12" s="28">
        <v>1932.25</v>
      </c>
      <c r="D12" s="28">
        <v>88.839080459770116</v>
      </c>
      <c r="E12" s="30">
        <v>12</v>
      </c>
      <c r="F12" s="30">
        <v>8.4250000000000007</v>
      </c>
      <c r="G12" s="30">
        <v>15</v>
      </c>
      <c r="H12" s="30">
        <f t="shared" si="0"/>
        <v>12.45</v>
      </c>
      <c r="I12" s="31">
        <v>11</v>
      </c>
      <c r="J12" s="39" t="s">
        <v>41</v>
      </c>
      <c r="K12" s="30"/>
      <c r="M12" s="52"/>
    </row>
    <row r="13" spans="1:16" ht="15.75" x14ac:dyDescent="0.25">
      <c r="A13" s="29">
        <v>1120220180</v>
      </c>
      <c r="B13" s="28">
        <v>23.75</v>
      </c>
      <c r="C13" s="28">
        <v>2088</v>
      </c>
      <c r="D13" s="28">
        <v>87.915789473684214</v>
      </c>
      <c r="E13" s="30">
        <v>14</v>
      </c>
      <c r="F13" s="30">
        <v>29.5</v>
      </c>
      <c r="G13" s="30">
        <v>6</v>
      </c>
      <c r="H13" s="30">
        <f t="shared" si="0"/>
        <v>12.8</v>
      </c>
      <c r="I13" s="31">
        <v>12</v>
      </c>
      <c r="J13" s="39" t="s">
        <v>41</v>
      </c>
      <c r="K13" s="30"/>
      <c r="M13" s="52"/>
    </row>
    <row r="14" spans="1:16" ht="15.75" x14ac:dyDescent="0.25">
      <c r="A14" s="29">
        <v>1120220114</v>
      </c>
      <c r="B14" s="28">
        <v>25.25</v>
      </c>
      <c r="C14" s="28">
        <v>2280.25</v>
      </c>
      <c r="D14" s="28">
        <v>90.306930693069305</v>
      </c>
      <c r="E14" s="30">
        <v>10</v>
      </c>
      <c r="F14" s="30">
        <v>1.8</v>
      </c>
      <c r="G14" s="30">
        <v>29</v>
      </c>
      <c r="H14" s="30">
        <f t="shared" si="0"/>
        <v>12.85</v>
      </c>
      <c r="I14" s="31">
        <v>13</v>
      </c>
      <c r="J14" s="39" t="s">
        <v>41</v>
      </c>
      <c r="K14" s="30"/>
      <c r="M14" s="52"/>
    </row>
    <row r="15" spans="1:16" ht="15.75" x14ac:dyDescent="0.25">
      <c r="A15" s="29">
        <v>1120223254</v>
      </c>
      <c r="B15" s="28">
        <v>23.25</v>
      </c>
      <c r="C15" s="28">
        <v>2055.75</v>
      </c>
      <c r="D15" s="28">
        <v>88.41935483870968</v>
      </c>
      <c r="E15" s="30">
        <v>13</v>
      </c>
      <c r="F15" s="30">
        <v>10.899999999999999</v>
      </c>
      <c r="G15" s="30">
        <v>13</v>
      </c>
      <c r="H15" s="30">
        <f t="shared" si="0"/>
        <v>12.999999999999998</v>
      </c>
      <c r="I15" s="31">
        <v>14</v>
      </c>
      <c r="J15" s="39" t="s">
        <v>41</v>
      </c>
      <c r="K15" s="32" t="s">
        <v>47</v>
      </c>
      <c r="M15" s="52"/>
    </row>
    <row r="16" spans="1:16" ht="15.75" x14ac:dyDescent="0.25">
      <c r="A16" s="29">
        <v>1120220457</v>
      </c>
      <c r="B16" s="28">
        <v>24.75</v>
      </c>
      <c r="C16" s="28">
        <v>2152.75</v>
      </c>
      <c r="D16" s="28">
        <v>86.979797979797979</v>
      </c>
      <c r="E16" s="30">
        <v>15</v>
      </c>
      <c r="F16" s="30">
        <v>18.05</v>
      </c>
      <c r="G16" s="30">
        <v>8</v>
      </c>
      <c r="H16" s="30">
        <f t="shared" si="0"/>
        <v>13.95</v>
      </c>
      <c r="I16" s="31">
        <v>15</v>
      </c>
      <c r="J16" s="31"/>
      <c r="K16" s="30"/>
      <c r="M16" s="52"/>
    </row>
    <row r="17" spans="1:16" s="4" customFormat="1" ht="15.75" x14ac:dyDescent="0.25">
      <c r="A17" s="33">
        <v>1120220323</v>
      </c>
      <c r="B17" s="28">
        <v>23.75</v>
      </c>
      <c r="C17" s="28">
        <v>2064.75</v>
      </c>
      <c r="D17" s="34">
        <v>86.936842105263153</v>
      </c>
      <c r="E17" s="35">
        <v>16</v>
      </c>
      <c r="F17" s="35">
        <v>7.3999999999999995</v>
      </c>
      <c r="G17" s="35">
        <v>18</v>
      </c>
      <c r="H17" s="30">
        <f t="shared" si="0"/>
        <v>16.3</v>
      </c>
      <c r="I17" s="31">
        <v>16</v>
      </c>
      <c r="J17" s="31"/>
      <c r="K17" s="40"/>
      <c r="M17" s="52"/>
      <c r="N17" s="1"/>
      <c r="O17" s="1"/>
      <c r="P17" s="1"/>
    </row>
    <row r="18" spans="1:16" ht="15.75" x14ac:dyDescent="0.25">
      <c r="A18" s="29">
        <v>1120220458</v>
      </c>
      <c r="B18" s="28">
        <v>24.75</v>
      </c>
      <c r="C18" s="28">
        <v>2099.5</v>
      </c>
      <c r="D18" s="28">
        <v>84.828282828282823</v>
      </c>
      <c r="E18" s="30">
        <v>18</v>
      </c>
      <c r="F18" s="30">
        <v>15.299999999999999</v>
      </c>
      <c r="G18" s="30">
        <v>10</v>
      </c>
      <c r="H18" s="30">
        <f t="shared" si="0"/>
        <v>16.799999999999997</v>
      </c>
      <c r="I18" s="31">
        <v>17</v>
      </c>
      <c r="J18" s="30"/>
      <c r="K18" s="30"/>
      <c r="M18" s="52"/>
    </row>
    <row r="19" spans="1:16" ht="15.75" x14ac:dyDescent="0.25">
      <c r="A19" s="29">
        <v>1120220107</v>
      </c>
      <c r="B19" s="28">
        <v>21.75</v>
      </c>
      <c r="C19" s="28">
        <v>1860.75</v>
      </c>
      <c r="D19" s="28">
        <v>85.551724137931032</v>
      </c>
      <c r="E19" s="30">
        <v>17</v>
      </c>
      <c r="F19" s="30">
        <v>8.4</v>
      </c>
      <c r="G19" s="30">
        <v>16</v>
      </c>
      <c r="H19" s="30">
        <f t="shared" si="0"/>
        <v>16.849999999999998</v>
      </c>
      <c r="I19" s="31">
        <v>18</v>
      </c>
      <c r="J19" s="30"/>
      <c r="K19" s="30"/>
      <c r="M19" s="52"/>
    </row>
    <row r="20" spans="1:16" ht="15.75" x14ac:dyDescent="0.25">
      <c r="A20" s="29">
        <v>1120220324</v>
      </c>
      <c r="B20" s="28">
        <v>21.25</v>
      </c>
      <c r="C20" s="28">
        <v>1786.25</v>
      </c>
      <c r="D20" s="28">
        <v>84.058823529411768</v>
      </c>
      <c r="E20" s="30">
        <v>20</v>
      </c>
      <c r="F20" s="30">
        <v>8.1999999999999993</v>
      </c>
      <c r="G20" s="30">
        <v>17</v>
      </c>
      <c r="H20" s="30">
        <f t="shared" si="0"/>
        <v>19.55</v>
      </c>
      <c r="I20" s="31">
        <v>19</v>
      </c>
      <c r="J20" s="30"/>
      <c r="K20" s="30"/>
      <c r="M20" s="52"/>
    </row>
    <row r="21" spans="1:16" ht="15.75" x14ac:dyDescent="0.25">
      <c r="A21" s="29">
        <v>1120220179</v>
      </c>
      <c r="B21" s="28">
        <v>21.75</v>
      </c>
      <c r="C21" s="28">
        <v>1842.25</v>
      </c>
      <c r="D21" s="28">
        <v>84.701149425287355</v>
      </c>
      <c r="E21" s="30">
        <v>19</v>
      </c>
      <c r="F21" s="30">
        <v>4.0999999999999996</v>
      </c>
      <c r="G21" s="30">
        <v>23</v>
      </c>
      <c r="H21" s="30">
        <f t="shared" si="0"/>
        <v>19.599999999999998</v>
      </c>
      <c r="I21" s="31">
        <v>20</v>
      </c>
      <c r="J21" s="30"/>
      <c r="K21" s="30"/>
      <c r="M21" s="52"/>
    </row>
    <row r="22" spans="1:16" ht="15.75" x14ac:dyDescent="0.25">
      <c r="A22" s="29">
        <v>1120220322</v>
      </c>
      <c r="B22" s="28">
        <v>21.75</v>
      </c>
      <c r="C22" s="28">
        <v>1824</v>
      </c>
      <c r="D22" s="28">
        <v>83.862068965517238</v>
      </c>
      <c r="E22" s="30">
        <v>21</v>
      </c>
      <c r="F22" s="30">
        <v>5.8999999999999995</v>
      </c>
      <c r="G22" s="30">
        <v>22</v>
      </c>
      <c r="H22" s="30">
        <f t="shared" si="0"/>
        <v>21.15</v>
      </c>
      <c r="I22" s="31">
        <v>21</v>
      </c>
      <c r="J22" s="30"/>
      <c r="K22" s="30"/>
      <c r="M22" s="52"/>
    </row>
    <row r="23" spans="1:16" ht="15.75" x14ac:dyDescent="0.25">
      <c r="A23" s="29">
        <v>1120220319</v>
      </c>
      <c r="B23" s="28">
        <v>21.75</v>
      </c>
      <c r="C23" s="28">
        <v>1808.5</v>
      </c>
      <c r="D23" s="28">
        <v>83.149425287356323</v>
      </c>
      <c r="E23" s="30">
        <v>23</v>
      </c>
      <c r="F23" s="30">
        <v>7.1749999999999998</v>
      </c>
      <c r="G23" s="30">
        <v>20</v>
      </c>
      <c r="H23" s="30">
        <f t="shared" si="0"/>
        <v>22.55</v>
      </c>
      <c r="I23" s="31">
        <v>22</v>
      </c>
      <c r="J23" s="30"/>
      <c r="K23" s="30"/>
      <c r="M23" s="52"/>
    </row>
    <row r="24" spans="1:16" ht="15.75" x14ac:dyDescent="0.25">
      <c r="A24" s="29">
        <v>1120220112</v>
      </c>
      <c r="B24" s="28">
        <v>21.75</v>
      </c>
      <c r="C24" s="28">
        <v>1795</v>
      </c>
      <c r="D24" s="28">
        <v>82.52873563218391</v>
      </c>
      <c r="E24" s="30">
        <v>25</v>
      </c>
      <c r="F24" s="30">
        <v>16.7</v>
      </c>
      <c r="G24" s="30">
        <v>9</v>
      </c>
      <c r="H24" s="30">
        <f t="shared" si="0"/>
        <v>22.6</v>
      </c>
      <c r="I24" s="31">
        <v>23</v>
      </c>
      <c r="J24" s="30"/>
      <c r="K24" s="30"/>
      <c r="M24" s="52"/>
    </row>
    <row r="25" spans="1:16" ht="15.75" x14ac:dyDescent="0.25">
      <c r="A25" s="29">
        <v>1120223249</v>
      </c>
      <c r="B25" s="28">
        <v>21.75</v>
      </c>
      <c r="C25" s="28">
        <v>1823.25</v>
      </c>
      <c r="D25" s="28">
        <v>83.827586206896555</v>
      </c>
      <c r="E25" s="30">
        <v>22</v>
      </c>
      <c r="F25" s="30">
        <v>1.9000000000000001</v>
      </c>
      <c r="G25" s="30">
        <v>28</v>
      </c>
      <c r="H25" s="30">
        <f t="shared" si="0"/>
        <v>22.9</v>
      </c>
      <c r="I25" s="31">
        <v>24</v>
      </c>
      <c r="J25" s="30"/>
      <c r="K25" s="30"/>
      <c r="M25" s="52"/>
    </row>
    <row r="26" spans="1:16" ht="15.75" x14ac:dyDescent="0.25">
      <c r="A26" s="29">
        <v>1120220321</v>
      </c>
      <c r="B26" s="28">
        <v>21.75</v>
      </c>
      <c r="C26" s="28">
        <v>1780.5</v>
      </c>
      <c r="D26" s="28">
        <v>81.862068965517238</v>
      </c>
      <c r="E26" s="30">
        <v>26</v>
      </c>
      <c r="F26" s="30">
        <v>9.8999999999999986</v>
      </c>
      <c r="G26" s="30">
        <v>14</v>
      </c>
      <c r="H26" s="30">
        <f t="shared" si="0"/>
        <v>24.2</v>
      </c>
      <c r="I26" s="31">
        <v>25</v>
      </c>
      <c r="J26" s="30"/>
      <c r="K26" s="30"/>
      <c r="M26" s="52"/>
    </row>
    <row r="27" spans="1:16" ht="15.75" x14ac:dyDescent="0.25">
      <c r="A27" s="29">
        <v>1120220122</v>
      </c>
      <c r="B27" s="28">
        <v>21.75</v>
      </c>
      <c r="C27" s="28">
        <v>1802.5</v>
      </c>
      <c r="D27" s="28">
        <v>82.8735632183908</v>
      </c>
      <c r="E27" s="30">
        <v>24</v>
      </c>
      <c r="F27" s="30">
        <v>1.8</v>
      </c>
      <c r="G27" s="30">
        <v>29</v>
      </c>
      <c r="H27" s="30">
        <f t="shared" si="0"/>
        <v>24.75</v>
      </c>
      <c r="I27" s="31">
        <v>26</v>
      </c>
      <c r="J27" s="30"/>
      <c r="K27" s="30"/>
      <c r="M27" s="52"/>
    </row>
    <row r="28" spans="1:16" ht="15.75" x14ac:dyDescent="0.25">
      <c r="A28" s="29">
        <v>1120220314</v>
      </c>
      <c r="B28" s="28">
        <v>21.25</v>
      </c>
      <c r="C28" s="28">
        <v>1724.25</v>
      </c>
      <c r="D28" s="28">
        <v>81.141176470588235</v>
      </c>
      <c r="E28" s="30">
        <v>27</v>
      </c>
      <c r="F28" s="30">
        <v>1.7</v>
      </c>
      <c r="G28" s="30">
        <v>31</v>
      </c>
      <c r="H28" s="30">
        <f t="shared" si="0"/>
        <v>27.599999999999998</v>
      </c>
      <c r="I28" s="31">
        <v>27</v>
      </c>
      <c r="J28" s="30"/>
      <c r="K28" s="30"/>
      <c r="M28" s="52"/>
    </row>
    <row r="29" spans="1:16" ht="15.75" x14ac:dyDescent="0.25">
      <c r="A29" s="29">
        <v>1120220111</v>
      </c>
      <c r="B29" s="28">
        <v>21.75</v>
      </c>
      <c r="C29" s="28">
        <v>1764.25</v>
      </c>
      <c r="D29" s="28">
        <v>81.114942528735625</v>
      </c>
      <c r="E29" s="30">
        <v>28</v>
      </c>
      <c r="F29" s="30">
        <v>1.7</v>
      </c>
      <c r="G29" s="30">
        <v>31</v>
      </c>
      <c r="H29" s="30">
        <f t="shared" si="0"/>
        <v>28.45</v>
      </c>
      <c r="I29" s="31">
        <v>28</v>
      </c>
      <c r="J29" s="30"/>
      <c r="K29" s="30"/>
      <c r="M29" s="52"/>
    </row>
    <row r="30" spans="1:16" ht="15.75" x14ac:dyDescent="0.25">
      <c r="A30" s="29">
        <v>1120220951</v>
      </c>
      <c r="B30" s="28">
        <v>21.25</v>
      </c>
      <c r="C30" s="28">
        <v>1697.75</v>
      </c>
      <c r="D30" s="36">
        <v>79.89411764705882</v>
      </c>
      <c r="E30" s="30">
        <v>29</v>
      </c>
      <c r="F30" s="30">
        <v>2</v>
      </c>
      <c r="G30" s="30">
        <v>27</v>
      </c>
      <c r="H30" s="30">
        <f t="shared" si="0"/>
        <v>28.7</v>
      </c>
      <c r="I30" s="31">
        <v>29</v>
      </c>
      <c r="J30" s="30"/>
      <c r="K30" s="30"/>
      <c r="M30" s="52"/>
    </row>
    <row r="31" spans="1:16" ht="15.75" x14ac:dyDescent="0.25">
      <c r="A31" s="29">
        <v>1120220106</v>
      </c>
      <c r="B31" s="28">
        <v>21.25</v>
      </c>
      <c r="C31" s="28">
        <v>1675.5</v>
      </c>
      <c r="D31" s="36">
        <v>78.847058823529409</v>
      </c>
      <c r="E31" s="30">
        <v>30</v>
      </c>
      <c r="F31" s="30">
        <v>2.2000000000000002</v>
      </c>
      <c r="G31" s="30">
        <v>25</v>
      </c>
      <c r="H31" s="30">
        <f t="shared" si="0"/>
        <v>29.25</v>
      </c>
      <c r="I31" s="31">
        <v>30</v>
      </c>
      <c r="J31" s="30"/>
      <c r="K31" s="30"/>
      <c r="M31" s="52"/>
    </row>
    <row r="32" spans="1:16" ht="15.75" x14ac:dyDescent="0.25">
      <c r="A32" s="29">
        <v>1120220177</v>
      </c>
      <c r="B32" s="28">
        <v>21.75</v>
      </c>
      <c r="C32" s="28">
        <v>1688.5</v>
      </c>
      <c r="D32" s="36">
        <v>77.632183908045974</v>
      </c>
      <c r="E32" s="30">
        <v>31</v>
      </c>
      <c r="F32" s="30">
        <v>2.2000000000000002</v>
      </c>
      <c r="G32" s="30">
        <v>25</v>
      </c>
      <c r="H32" s="30">
        <f t="shared" si="0"/>
        <v>30.099999999999998</v>
      </c>
      <c r="I32" s="31">
        <v>31</v>
      </c>
      <c r="J32" s="30"/>
      <c r="K32" s="30"/>
      <c r="M32" s="52"/>
    </row>
    <row r="33" spans="1:13" ht="15.75" x14ac:dyDescent="0.25">
      <c r="A33" s="29">
        <v>1120220051</v>
      </c>
      <c r="B33" s="28">
        <v>21.75</v>
      </c>
      <c r="C33" s="28">
        <v>1688</v>
      </c>
      <c r="D33" s="36">
        <v>77.609195402298852</v>
      </c>
      <c r="E33" s="30">
        <v>32</v>
      </c>
      <c r="F33" s="30">
        <v>2.7</v>
      </c>
      <c r="G33" s="30">
        <v>24</v>
      </c>
      <c r="H33" s="30">
        <f t="shared" si="0"/>
        <v>30.799999999999997</v>
      </c>
      <c r="I33" s="31">
        <v>32</v>
      </c>
      <c r="J33" s="30"/>
      <c r="K33" s="30"/>
      <c r="M33" s="52"/>
    </row>
    <row r="34" spans="1:13" ht="15.75" x14ac:dyDescent="0.25">
      <c r="A34" s="29">
        <v>1120223253</v>
      </c>
      <c r="B34" s="28">
        <v>21.75</v>
      </c>
      <c r="C34" s="28">
        <v>1648.5</v>
      </c>
      <c r="D34" s="36">
        <v>75.793103448275858</v>
      </c>
      <c r="E34" s="30">
        <v>33</v>
      </c>
      <c r="F34" s="30">
        <v>1.7</v>
      </c>
      <c r="G34" s="30">
        <v>31</v>
      </c>
      <c r="H34" s="30">
        <f t="shared" si="0"/>
        <v>32.700000000000003</v>
      </c>
      <c r="I34" s="31">
        <v>33</v>
      </c>
      <c r="J34" s="30"/>
      <c r="K34" s="30"/>
      <c r="M34" s="52"/>
    </row>
    <row r="35" spans="1:13" ht="15.75" x14ac:dyDescent="0.25">
      <c r="A35" s="29">
        <v>1120220178</v>
      </c>
      <c r="B35" s="28">
        <v>23.25</v>
      </c>
      <c r="C35" s="28">
        <v>1740.5</v>
      </c>
      <c r="D35" s="36">
        <v>74.86021505376344</v>
      </c>
      <c r="E35" s="30">
        <v>34</v>
      </c>
      <c r="F35" s="30">
        <v>1.7</v>
      </c>
      <c r="G35" s="30">
        <v>31</v>
      </c>
      <c r="H35" s="30">
        <f t="shared" si="0"/>
        <v>33.549999999999997</v>
      </c>
      <c r="I35" s="31">
        <v>34</v>
      </c>
      <c r="J35" s="30"/>
      <c r="K35" s="30"/>
      <c r="M35" s="52"/>
    </row>
    <row r="36" spans="1:13" x14ac:dyDescent="0.2">
      <c r="A36" s="44"/>
      <c r="B36" s="45"/>
      <c r="C36" s="45"/>
      <c r="D36" s="46"/>
      <c r="E36" s="47"/>
      <c r="M36" s="52"/>
    </row>
    <row r="37" spans="1:13" x14ac:dyDescent="0.2">
      <c r="A37" s="48"/>
      <c r="D37" s="49"/>
      <c r="M37" s="52"/>
    </row>
    <row r="38" spans="1:13" x14ac:dyDescent="0.2">
      <c r="M38" s="52"/>
    </row>
    <row r="39" spans="1:13" x14ac:dyDescent="0.2">
      <c r="M39" s="52"/>
    </row>
    <row r="40" spans="1:13" x14ac:dyDescent="0.2">
      <c r="M40" s="52"/>
    </row>
    <row r="41" spans="1:13" x14ac:dyDescent="0.2">
      <c r="M41" s="52"/>
    </row>
    <row r="42" spans="1:13" x14ac:dyDescent="0.2">
      <c r="M42" s="52"/>
    </row>
    <row r="43" spans="1:13" x14ac:dyDescent="0.2">
      <c r="M43" s="52"/>
    </row>
    <row r="44" spans="1:13" x14ac:dyDescent="0.2">
      <c r="M44" s="52"/>
    </row>
    <row r="45" spans="1:13" x14ac:dyDescent="0.2">
      <c r="M45" s="52"/>
    </row>
    <row r="46" spans="1:13" x14ac:dyDescent="0.2">
      <c r="M46" s="52"/>
    </row>
    <row r="47" spans="1:13" x14ac:dyDescent="0.2">
      <c r="M47" s="52"/>
    </row>
    <row r="48" spans="1:13" x14ac:dyDescent="0.2">
      <c r="M48" s="52"/>
    </row>
    <row r="49" spans="13:13" x14ac:dyDescent="0.2">
      <c r="M49" s="52"/>
    </row>
    <row r="50" spans="13:13" x14ac:dyDescent="0.2">
      <c r="M50" s="52"/>
    </row>
    <row r="51" spans="13:13" x14ac:dyDescent="0.2">
      <c r="M51" s="52"/>
    </row>
    <row r="52" spans="13:13" x14ac:dyDescent="0.2">
      <c r="M52" s="52"/>
    </row>
    <row r="53" spans="13:13" x14ac:dyDescent="0.2">
      <c r="M53" s="52"/>
    </row>
    <row r="54" spans="13:13" x14ac:dyDescent="0.2">
      <c r="M54" s="52"/>
    </row>
    <row r="55" spans="13:13" x14ac:dyDescent="0.2">
      <c r="M55" s="52"/>
    </row>
    <row r="56" spans="13:13" x14ac:dyDescent="0.2">
      <c r="M56" s="52"/>
    </row>
    <row r="57" spans="13:13" x14ac:dyDescent="0.2">
      <c r="M57" s="52"/>
    </row>
    <row r="58" spans="13:13" x14ac:dyDescent="0.2">
      <c r="M58" s="52"/>
    </row>
    <row r="59" spans="13:13" x14ac:dyDescent="0.2">
      <c r="M59" s="52"/>
    </row>
    <row r="60" spans="13:13" x14ac:dyDescent="0.2">
      <c r="M60" s="52"/>
    </row>
    <row r="61" spans="13:13" x14ac:dyDescent="0.2">
      <c r="M61" s="52"/>
    </row>
    <row r="62" spans="13:13" x14ac:dyDescent="0.2">
      <c r="M62" s="52"/>
    </row>
    <row r="63" spans="13:13" x14ac:dyDescent="0.2">
      <c r="M63" s="52"/>
    </row>
    <row r="64" spans="13:13" x14ac:dyDescent="0.2">
      <c r="M64" s="52"/>
    </row>
    <row r="65" spans="13:13" x14ac:dyDescent="0.2">
      <c r="M65" s="52"/>
    </row>
  </sheetData>
  <sortState ref="A2:J35">
    <sortCondition ref="H1"/>
  </sortState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"/>
  <sheetViews>
    <sheetView workbookViewId="0">
      <selection activeCell="L1" sqref="L1:L1048576"/>
    </sheetView>
  </sheetViews>
  <sheetFormatPr defaultRowHeight="14.25" x14ac:dyDescent="0.2"/>
  <cols>
    <col min="1" max="1" width="12" customWidth="1"/>
    <col min="4" max="4" width="12.875" customWidth="1"/>
    <col min="5" max="5" width="16" customWidth="1"/>
    <col min="7" max="7" width="13.25" customWidth="1"/>
    <col min="8" max="8" width="11.625" customWidth="1"/>
    <col min="9" max="9" width="15.375" customWidth="1"/>
    <col min="10" max="10" width="10.875" customWidth="1"/>
    <col min="11" max="11" width="11.375" customWidth="1"/>
  </cols>
  <sheetData>
    <row r="1" spans="1:11" ht="15.75" x14ac:dyDescent="0.2">
      <c r="A1" s="51" t="s">
        <v>0</v>
      </c>
      <c r="B1" s="51" t="s">
        <v>50</v>
      </c>
      <c r="C1" s="51" t="s">
        <v>51</v>
      </c>
      <c r="D1" s="51" t="s">
        <v>8</v>
      </c>
      <c r="E1" s="51" t="s">
        <v>2</v>
      </c>
      <c r="F1" s="51" t="s">
        <v>11</v>
      </c>
      <c r="G1" s="51" t="s">
        <v>12</v>
      </c>
      <c r="H1" s="51" t="s">
        <v>18</v>
      </c>
      <c r="I1" s="51" t="s">
        <v>20</v>
      </c>
      <c r="J1" s="51" t="s">
        <v>16</v>
      </c>
      <c r="K1" s="51" t="s">
        <v>26</v>
      </c>
    </row>
    <row r="2" spans="1:11" x14ac:dyDescent="0.2">
      <c r="A2" s="3" t="s">
        <v>3</v>
      </c>
      <c r="B2" s="3">
        <v>32.75</v>
      </c>
      <c r="C2" s="3">
        <v>2981</v>
      </c>
      <c r="D2" s="3">
        <v>91.022900763358777</v>
      </c>
      <c r="E2" s="3">
        <v>1</v>
      </c>
      <c r="F2" s="3">
        <v>1.7</v>
      </c>
      <c r="G2" s="10">
        <v>1</v>
      </c>
      <c r="H2" s="3">
        <f>E2*0.85+G2*0.15</f>
        <v>1</v>
      </c>
      <c r="I2" s="10">
        <v>1</v>
      </c>
      <c r="J2" s="50" t="s">
        <v>34</v>
      </c>
      <c r="K2" s="3"/>
    </row>
    <row r="3" spans="1:11" x14ac:dyDescent="0.2">
      <c r="A3" s="3" t="s">
        <v>4</v>
      </c>
      <c r="B3" s="3">
        <v>24.75</v>
      </c>
      <c r="C3" s="3">
        <v>2203.5</v>
      </c>
      <c r="D3" s="3">
        <v>89.030303030303031</v>
      </c>
      <c r="E3" s="3">
        <v>2</v>
      </c>
      <c r="F3" s="3">
        <v>1.7</v>
      </c>
      <c r="G3" s="10">
        <v>1</v>
      </c>
      <c r="H3" s="3">
        <f>E3*0.85+G3*0.15</f>
        <v>1.8499999999999999</v>
      </c>
      <c r="I3" s="10">
        <v>2</v>
      </c>
      <c r="J3" s="3"/>
      <c r="K3" s="3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2"/>
  <sheetViews>
    <sheetView workbookViewId="0">
      <selection activeCell="D19" sqref="D19"/>
    </sheetView>
  </sheetViews>
  <sheetFormatPr defaultRowHeight="14.25" x14ac:dyDescent="0.2"/>
  <cols>
    <col min="1" max="1" width="12.375" style="70" customWidth="1"/>
    <col min="2" max="3" width="9" style="70"/>
    <col min="4" max="4" width="13.25" style="70" customWidth="1"/>
    <col min="5" max="7" width="12.375" style="70" customWidth="1"/>
    <col min="8" max="8" width="9.75" style="70" customWidth="1"/>
    <col min="9" max="9" width="9" style="70"/>
    <col min="10" max="10" width="12" style="1" customWidth="1"/>
    <col min="11" max="11" width="11.125" style="1" customWidth="1"/>
    <col min="12" max="12" width="9" style="1"/>
    <col min="17" max="16384" width="9" style="1"/>
  </cols>
  <sheetData>
    <row r="1" spans="1:16" ht="15.75" x14ac:dyDescent="0.2">
      <c r="A1" s="74" t="s">
        <v>0</v>
      </c>
      <c r="B1" s="74" t="s">
        <v>50</v>
      </c>
      <c r="C1" s="74" t="s">
        <v>52</v>
      </c>
      <c r="D1" s="74" t="s">
        <v>1</v>
      </c>
      <c r="E1" s="74" t="s">
        <v>10</v>
      </c>
      <c r="F1" s="74" t="s">
        <v>11</v>
      </c>
      <c r="G1" s="74" t="s">
        <v>12</v>
      </c>
      <c r="H1" s="74" t="s">
        <v>21</v>
      </c>
      <c r="I1" s="74" t="s">
        <v>23</v>
      </c>
      <c r="J1" s="51" t="s">
        <v>16</v>
      </c>
      <c r="K1" s="51" t="s">
        <v>26</v>
      </c>
    </row>
    <row r="2" spans="1:16" x14ac:dyDescent="0.2">
      <c r="A2" s="71">
        <v>1120220133</v>
      </c>
      <c r="B2" s="10">
        <v>22.25</v>
      </c>
      <c r="C2" s="10">
        <v>2027.5</v>
      </c>
      <c r="D2" s="10">
        <v>91.123595505617971</v>
      </c>
      <c r="E2" s="10">
        <v>2</v>
      </c>
      <c r="F2" s="10">
        <v>19</v>
      </c>
      <c r="G2" s="10">
        <f t="shared" ref="G2:G22" si="0">_xlfn.RANK.EQ(F2,F:F)</f>
        <v>2</v>
      </c>
      <c r="H2" s="10">
        <f t="shared" ref="H2:H22" si="1">E2*0.85+G2*0.15</f>
        <v>2</v>
      </c>
      <c r="I2" s="10">
        <v>1</v>
      </c>
      <c r="J2" s="23" t="s">
        <v>42</v>
      </c>
      <c r="K2" s="3"/>
    </row>
    <row r="3" spans="1:16" x14ac:dyDescent="0.2">
      <c r="A3" s="71">
        <v>1120220108</v>
      </c>
      <c r="B3" s="10">
        <v>24.75</v>
      </c>
      <c r="C3" s="10">
        <v>2249</v>
      </c>
      <c r="D3" s="10">
        <v>90.868686868686865</v>
      </c>
      <c r="E3" s="10">
        <v>3</v>
      </c>
      <c r="F3" s="10">
        <v>20.599999999999998</v>
      </c>
      <c r="G3" s="10">
        <f t="shared" si="0"/>
        <v>1</v>
      </c>
      <c r="H3" s="10">
        <f t="shared" si="1"/>
        <v>2.6999999999999997</v>
      </c>
      <c r="I3" s="10">
        <v>2</v>
      </c>
      <c r="J3" s="24" t="s">
        <v>35</v>
      </c>
      <c r="K3" s="3"/>
    </row>
    <row r="4" spans="1:16" x14ac:dyDescent="0.2">
      <c r="A4" s="71">
        <v>1120220050</v>
      </c>
      <c r="B4" s="10">
        <v>24.75</v>
      </c>
      <c r="C4" s="10">
        <v>2259</v>
      </c>
      <c r="D4" s="10">
        <v>91.272727272727266</v>
      </c>
      <c r="E4" s="10">
        <v>1</v>
      </c>
      <c r="F4" s="10">
        <v>8.8500000000000014</v>
      </c>
      <c r="G4" s="10">
        <f t="shared" si="0"/>
        <v>15</v>
      </c>
      <c r="H4" s="10">
        <f t="shared" si="1"/>
        <v>3.1</v>
      </c>
      <c r="I4" s="10">
        <v>3</v>
      </c>
      <c r="J4" s="24" t="s">
        <v>35</v>
      </c>
      <c r="K4" s="3"/>
    </row>
    <row r="5" spans="1:16" x14ac:dyDescent="0.2">
      <c r="A5" s="71">
        <v>1120220325</v>
      </c>
      <c r="B5" s="10">
        <v>22.75</v>
      </c>
      <c r="C5" s="10">
        <v>2067</v>
      </c>
      <c r="D5" s="10">
        <v>90.857142857142861</v>
      </c>
      <c r="E5" s="10">
        <v>4</v>
      </c>
      <c r="F5" s="10">
        <v>18.8</v>
      </c>
      <c r="G5" s="10">
        <f t="shared" si="0"/>
        <v>4</v>
      </c>
      <c r="H5" s="10">
        <f t="shared" si="1"/>
        <v>4</v>
      </c>
      <c r="I5" s="10">
        <v>4</v>
      </c>
      <c r="J5" s="24" t="s">
        <v>35</v>
      </c>
      <c r="K5" s="3"/>
    </row>
    <row r="6" spans="1:16" x14ac:dyDescent="0.2">
      <c r="A6" s="71">
        <v>1120223247</v>
      </c>
      <c r="B6" s="10">
        <v>20.75</v>
      </c>
      <c r="C6" s="10">
        <v>1883.5</v>
      </c>
      <c r="D6" s="10">
        <v>90.771084337349393</v>
      </c>
      <c r="E6" s="10">
        <v>5</v>
      </c>
      <c r="F6" s="10">
        <v>18.95</v>
      </c>
      <c r="G6" s="10">
        <f t="shared" si="0"/>
        <v>3</v>
      </c>
      <c r="H6" s="10">
        <f t="shared" si="1"/>
        <v>4.7</v>
      </c>
      <c r="I6" s="10">
        <v>5</v>
      </c>
      <c r="J6" s="25" t="s">
        <v>39</v>
      </c>
      <c r="K6" s="3"/>
    </row>
    <row r="7" spans="1:16" x14ac:dyDescent="0.2">
      <c r="A7" s="71">
        <v>1120220459</v>
      </c>
      <c r="B7" s="10">
        <v>20.75</v>
      </c>
      <c r="C7" s="10">
        <v>1873</v>
      </c>
      <c r="D7" s="10">
        <v>90.265060240963862</v>
      </c>
      <c r="E7" s="10">
        <v>7</v>
      </c>
      <c r="F7" s="10">
        <v>17.399999999999999</v>
      </c>
      <c r="G7" s="10">
        <f t="shared" si="0"/>
        <v>5</v>
      </c>
      <c r="H7" s="10">
        <f t="shared" si="1"/>
        <v>6.7</v>
      </c>
      <c r="I7" s="10">
        <v>6</v>
      </c>
      <c r="J7" s="25" t="s">
        <v>39</v>
      </c>
      <c r="K7" s="3"/>
    </row>
    <row r="8" spans="1:16" x14ac:dyDescent="0.2">
      <c r="A8" s="71">
        <v>1120223246</v>
      </c>
      <c r="B8" s="10">
        <v>20.75</v>
      </c>
      <c r="C8" s="10">
        <v>1877</v>
      </c>
      <c r="D8" s="10">
        <v>90.4578313253012</v>
      </c>
      <c r="E8" s="10">
        <v>6</v>
      </c>
      <c r="F8" s="10">
        <v>10.1</v>
      </c>
      <c r="G8" s="10">
        <f t="shared" si="0"/>
        <v>12</v>
      </c>
      <c r="H8" s="10">
        <f t="shared" si="1"/>
        <v>6.8999999999999995</v>
      </c>
      <c r="I8" s="10">
        <v>7</v>
      </c>
      <c r="J8" s="25" t="s">
        <v>39</v>
      </c>
      <c r="K8" s="3"/>
    </row>
    <row r="9" spans="1:16" s="61" customFormat="1" x14ac:dyDescent="0.2">
      <c r="A9" s="64">
        <v>1120223250</v>
      </c>
      <c r="B9" s="19">
        <v>21.75</v>
      </c>
      <c r="C9" s="19">
        <v>1961.5</v>
      </c>
      <c r="D9" s="19">
        <v>90.183908045977006</v>
      </c>
      <c r="E9" s="19">
        <v>8</v>
      </c>
      <c r="F9" s="19">
        <v>9</v>
      </c>
      <c r="G9" s="10">
        <f t="shared" si="0"/>
        <v>14</v>
      </c>
      <c r="H9" s="10">
        <f t="shared" si="1"/>
        <v>8.9</v>
      </c>
      <c r="I9" s="19">
        <v>8</v>
      </c>
      <c r="J9" s="60" t="s">
        <v>39</v>
      </c>
      <c r="K9" s="59"/>
      <c r="M9" s="8"/>
      <c r="N9" s="8"/>
      <c r="O9" s="8"/>
      <c r="P9" s="8"/>
    </row>
    <row r="10" spans="1:16" x14ac:dyDescent="0.2">
      <c r="A10" s="71">
        <v>1120221162</v>
      </c>
      <c r="B10" s="10">
        <v>22.75</v>
      </c>
      <c r="C10" s="10">
        <v>2051</v>
      </c>
      <c r="D10" s="10">
        <v>90.15384615384616</v>
      </c>
      <c r="E10" s="10">
        <v>9</v>
      </c>
      <c r="F10" s="10">
        <v>11.7</v>
      </c>
      <c r="G10" s="10">
        <f t="shared" si="0"/>
        <v>10</v>
      </c>
      <c r="H10" s="10">
        <f t="shared" si="1"/>
        <v>9.1499999999999986</v>
      </c>
      <c r="I10" s="10">
        <v>9</v>
      </c>
      <c r="J10" s="3"/>
      <c r="K10" s="3"/>
    </row>
    <row r="11" spans="1:16" x14ac:dyDescent="0.2">
      <c r="A11" s="71">
        <v>1120220113</v>
      </c>
      <c r="B11" s="10">
        <v>24.75</v>
      </c>
      <c r="C11" s="10">
        <v>2229.5</v>
      </c>
      <c r="D11" s="10">
        <v>90.080808080808083</v>
      </c>
      <c r="E11" s="10">
        <v>10</v>
      </c>
      <c r="F11" s="10">
        <v>16.399999999999999</v>
      </c>
      <c r="G11" s="10">
        <f t="shared" si="0"/>
        <v>7</v>
      </c>
      <c r="H11" s="10">
        <f t="shared" si="1"/>
        <v>9.5500000000000007</v>
      </c>
      <c r="I11" s="10">
        <v>10</v>
      </c>
      <c r="J11" s="3"/>
      <c r="K11" s="3"/>
    </row>
    <row r="12" spans="1:16" s="61" customFormat="1" x14ac:dyDescent="0.2">
      <c r="A12" s="64">
        <v>1120220955</v>
      </c>
      <c r="B12" s="19">
        <v>21.75</v>
      </c>
      <c r="C12" s="19">
        <v>1937.5</v>
      </c>
      <c r="D12" s="19">
        <v>89.080459770114942</v>
      </c>
      <c r="E12" s="19">
        <v>12</v>
      </c>
      <c r="F12" s="19">
        <v>14.7</v>
      </c>
      <c r="G12" s="19">
        <f t="shared" si="0"/>
        <v>8</v>
      </c>
      <c r="H12" s="19">
        <f t="shared" si="1"/>
        <v>11.399999999999999</v>
      </c>
      <c r="I12" s="19">
        <v>11</v>
      </c>
      <c r="J12" s="59"/>
      <c r="K12" s="59"/>
      <c r="M12" s="8"/>
      <c r="N12" s="8"/>
      <c r="O12" s="8"/>
      <c r="P12" s="8"/>
    </row>
    <row r="13" spans="1:16" x14ac:dyDescent="0.2">
      <c r="A13" s="71">
        <v>1120220049</v>
      </c>
      <c r="B13" s="10">
        <v>13.25</v>
      </c>
      <c r="C13" s="10">
        <v>1192.5</v>
      </c>
      <c r="D13" s="10">
        <v>90</v>
      </c>
      <c r="E13" s="10">
        <v>11</v>
      </c>
      <c r="F13" s="10">
        <v>1.8</v>
      </c>
      <c r="G13" s="10">
        <f t="shared" si="0"/>
        <v>19</v>
      </c>
      <c r="H13" s="10">
        <f t="shared" si="1"/>
        <v>12.2</v>
      </c>
      <c r="I13" s="10">
        <v>12</v>
      </c>
      <c r="J13" s="3"/>
      <c r="K13" s="3"/>
    </row>
    <row r="14" spans="1:16" x14ac:dyDescent="0.2">
      <c r="A14" s="71">
        <v>1120220147</v>
      </c>
      <c r="B14" s="10">
        <v>20.25</v>
      </c>
      <c r="C14" s="10">
        <v>1797.5</v>
      </c>
      <c r="D14" s="10">
        <v>88.76543209876543</v>
      </c>
      <c r="E14" s="10">
        <v>14</v>
      </c>
      <c r="F14" s="10">
        <v>12.399999999999999</v>
      </c>
      <c r="G14" s="10">
        <f t="shared" si="0"/>
        <v>9</v>
      </c>
      <c r="H14" s="10">
        <f t="shared" si="1"/>
        <v>13.25</v>
      </c>
      <c r="I14" s="10">
        <v>13</v>
      </c>
      <c r="J14" s="3"/>
      <c r="K14" s="3"/>
    </row>
    <row r="15" spans="1:16" x14ac:dyDescent="0.2">
      <c r="A15" s="71">
        <v>1120220299</v>
      </c>
      <c r="B15" s="10">
        <v>13.75</v>
      </c>
      <c r="C15" s="10">
        <v>1223</v>
      </c>
      <c r="D15" s="10">
        <v>88.945454545454552</v>
      </c>
      <c r="E15" s="10">
        <v>13</v>
      </c>
      <c r="F15" s="10">
        <v>3.7</v>
      </c>
      <c r="G15" s="10">
        <f t="shared" si="0"/>
        <v>18</v>
      </c>
      <c r="H15" s="10">
        <f t="shared" si="1"/>
        <v>13.749999999999998</v>
      </c>
      <c r="I15" s="10">
        <v>14</v>
      </c>
      <c r="J15" s="3"/>
      <c r="K15" s="3"/>
    </row>
    <row r="16" spans="1:16" x14ac:dyDescent="0.2">
      <c r="A16" s="71">
        <v>1120220125</v>
      </c>
      <c r="B16" s="10">
        <v>12.75</v>
      </c>
      <c r="C16" s="10">
        <v>1114.5</v>
      </c>
      <c r="D16" s="10">
        <v>87.411764705882348</v>
      </c>
      <c r="E16" s="10">
        <v>15</v>
      </c>
      <c r="F16" s="10">
        <v>9.1999999999999993</v>
      </c>
      <c r="G16" s="10">
        <f t="shared" si="0"/>
        <v>13</v>
      </c>
      <c r="H16" s="10">
        <f t="shared" si="1"/>
        <v>14.7</v>
      </c>
      <c r="I16" s="10">
        <v>15</v>
      </c>
      <c r="J16" s="3"/>
      <c r="K16" s="3"/>
    </row>
    <row r="17" spans="1:11" x14ac:dyDescent="0.2">
      <c r="A17" s="71">
        <v>1120220115</v>
      </c>
      <c r="B17" s="10">
        <v>23.75</v>
      </c>
      <c r="C17" s="10">
        <v>2072</v>
      </c>
      <c r="D17" s="10">
        <v>87.242105263157896</v>
      </c>
      <c r="E17" s="10">
        <v>16</v>
      </c>
      <c r="F17" s="10">
        <v>11.7</v>
      </c>
      <c r="G17" s="10">
        <f t="shared" si="0"/>
        <v>10</v>
      </c>
      <c r="H17" s="10">
        <f t="shared" si="1"/>
        <v>15.1</v>
      </c>
      <c r="I17" s="10">
        <v>16</v>
      </c>
      <c r="J17" s="3"/>
      <c r="K17" s="3"/>
    </row>
    <row r="18" spans="1:11" x14ac:dyDescent="0.2">
      <c r="A18" s="71">
        <v>1120220123</v>
      </c>
      <c r="B18" s="10">
        <v>24.75</v>
      </c>
      <c r="C18" s="10">
        <v>2159</v>
      </c>
      <c r="D18" s="10">
        <v>87.232323232323239</v>
      </c>
      <c r="E18" s="10">
        <v>17</v>
      </c>
      <c r="F18" s="10">
        <v>16.900000000000002</v>
      </c>
      <c r="G18" s="10">
        <f t="shared" si="0"/>
        <v>6</v>
      </c>
      <c r="H18" s="10">
        <f t="shared" si="1"/>
        <v>15.35</v>
      </c>
      <c r="I18" s="10">
        <v>17</v>
      </c>
      <c r="J18" s="3"/>
      <c r="K18" s="3"/>
    </row>
    <row r="19" spans="1:11" x14ac:dyDescent="0.2">
      <c r="A19" s="71">
        <v>1120221964</v>
      </c>
      <c r="B19" s="10">
        <v>21.75</v>
      </c>
      <c r="C19" s="10">
        <v>1891</v>
      </c>
      <c r="D19" s="10">
        <v>86.94252873563218</v>
      </c>
      <c r="E19" s="10">
        <v>18</v>
      </c>
      <c r="F19" s="10">
        <v>8.375</v>
      </c>
      <c r="G19" s="10">
        <f t="shared" si="0"/>
        <v>17</v>
      </c>
      <c r="H19" s="10">
        <f t="shared" si="1"/>
        <v>17.849999999999998</v>
      </c>
      <c r="I19" s="10">
        <v>18</v>
      </c>
      <c r="J19" s="3"/>
      <c r="K19" s="3"/>
    </row>
    <row r="20" spans="1:11" x14ac:dyDescent="0.2">
      <c r="A20" s="71">
        <v>1120220110</v>
      </c>
      <c r="B20" s="10">
        <v>21.75</v>
      </c>
      <c r="C20" s="10">
        <v>1878</v>
      </c>
      <c r="D20" s="10">
        <v>86.34482758620689</v>
      </c>
      <c r="E20" s="10">
        <v>19</v>
      </c>
      <c r="F20" s="10">
        <v>8.8000000000000007</v>
      </c>
      <c r="G20" s="10">
        <f t="shared" si="0"/>
        <v>16</v>
      </c>
      <c r="H20" s="10">
        <f t="shared" si="1"/>
        <v>18.549999999999997</v>
      </c>
      <c r="I20" s="10">
        <v>19</v>
      </c>
      <c r="J20" s="3"/>
      <c r="K20" s="3"/>
    </row>
    <row r="21" spans="1:11" x14ac:dyDescent="0.2">
      <c r="A21" s="71">
        <v>1120220109</v>
      </c>
      <c r="B21" s="10">
        <v>23.75</v>
      </c>
      <c r="C21" s="10">
        <v>1964.5</v>
      </c>
      <c r="D21" s="10">
        <v>82.715789473684211</v>
      </c>
      <c r="E21" s="10">
        <v>20</v>
      </c>
      <c r="F21" s="10">
        <v>1.7</v>
      </c>
      <c r="G21" s="10">
        <f t="shared" si="0"/>
        <v>21</v>
      </c>
      <c r="H21" s="10">
        <f t="shared" si="1"/>
        <v>20.149999999999999</v>
      </c>
      <c r="I21" s="10">
        <v>20</v>
      </c>
      <c r="J21" s="3"/>
      <c r="K21" s="3"/>
    </row>
    <row r="22" spans="1:11" x14ac:dyDescent="0.2">
      <c r="A22" s="71">
        <v>1120220048</v>
      </c>
      <c r="B22" s="10">
        <v>20.75</v>
      </c>
      <c r="C22" s="10">
        <v>1688</v>
      </c>
      <c r="D22" s="10">
        <v>81.349397590361448</v>
      </c>
      <c r="E22" s="10">
        <v>21</v>
      </c>
      <c r="F22" s="10">
        <v>1.8</v>
      </c>
      <c r="G22" s="10">
        <f t="shared" si="0"/>
        <v>19</v>
      </c>
      <c r="H22" s="10">
        <f t="shared" si="1"/>
        <v>20.7</v>
      </c>
      <c r="I22" s="10">
        <v>21</v>
      </c>
      <c r="J22" s="3"/>
      <c r="K22" s="3"/>
    </row>
  </sheetData>
  <sortState ref="A2:M22">
    <sortCondition ref="H2"/>
  </sortState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5"/>
  <sheetViews>
    <sheetView workbookViewId="0">
      <selection activeCell="J17" sqref="J17"/>
    </sheetView>
  </sheetViews>
  <sheetFormatPr defaultRowHeight="14.25" x14ac:dyDescent="0.2"/>
  <cols>
    <col min="1" max="1" width="13.125" style="1" customWidth="1"/>
    <col min="2" max="3" width="9" style="1"/>
    <col min="4" max="4" width="11.75" style="1" customWidth="1"/>
    <col min="5" max="5" width="13.125" style="1" customWidth="1"/>
    <col min="6" max="6" width="9.875" style="1" customWidth="1"/>
    <col min="7" max="7" width="13.25" style="1" customWidth="1"/>
    <col min="8" max="8" width="18.875" style="1" customWidth="1"/>
    <col min="9" max="9" width="16.5" style="1" customWidth="1"/>
    <col min="10" max="10" width="11.125" style="1" customWidth="1"/>
    <col min="11" max="11" width="10.875" style="1" customWidth="1"/>
    <col min="12" max="13" width="9" style="1"/>
    <col min="14" max="14" width="10" customWidth="1"/>
    <col min="18" max="16384" width="9" style="1"/>
  </cols>
  <sheetData>
    <row r="1" spans="1:14" ht="15.75" x14ac:dyDescent="0.2">
      <c r="A1" s="51" t="s">
        <v>0</v>
      </c>
      <c r="B1" s="51" t="s">
        <v>53</v>
      </c>
      <c r="C1" s="51" t="s">
        <v>49</v>
      </c>
      <c r="D1" s="51" t="s">
        <v>8</v>
      </c>
      <c r="E1" s="51" t="s">
        <v>2</v>
      </c>
      <c r="F1" s="51" t="s">
        <v>11</v>
      </c>
      <c r="G1" s="51" t="s">
        <v>24</v>
      </c>
      <c r="H1" s="51" t="s">
        <v>18</v>
      </c>
      <c r="I1" s="51" t="s">
        <v>19</v>
      </c>
      <c r="J1" s="51" t="s">
        <v>16</v>
      </c>
      <c r="K1" s="51" t="s">
        <v>26</v>
      </c>
    </row>
    <row r="2" spans="1:14" x14ac:dyDescent="0.2">
      <c r="A2" s="3" t="s">
        <v>5</v>
      </c>
      <c r="B2" s="3">
        <v>24.75</v>
      </c>
      <c r="C2" s="3">
        <v>2131</v>
      </c>
      <c r="D2" s="3">
        <v>86.101010101010104</v>
      </c>
      <c r="E2" s="3">
        <v>1</v>
      </c>
      <c r="F2" s="3">
        <v>7.2</v>
      </c>
      <c r="G2" s="3">
        <v>2</v>
      </c>
      <c r="H2" s="3">
        <f>E2*0.85+G2*0.15</f>
        <v>1.1499999999999999</v>
      </c>
      <c r="I2" s="3">
        <v>1</v>
      </c>
      <c r="J2" s="23" t="s">
        <v>43</v>
      </c>
      <c r="K2" s="3"/>
      <c r="N2" s="53"/>
    </row>
    <row r="3" spans="1:14" x14ac:dyDescent="0.2">
      <c r="A3" s="3" t="s">
        <v>6</v>
      </c>
      <c r="B3" s="3">
        <v>24.75</v>
      </c>
      <c r="C3" s="3">
        <v>2093.5</v>
      </c>
      <c r="D3" s="3">
        <v>84.585858585858588</v>
      </c>
      <c r="E3" s="3">
        <v>2</v>
      </c>
      <c r="F3" s="3">
        <v>6.8</v>
      </c>
      <c r="G3" s="3">
        <v>3</v>
      </c>
      <c r="H3" s="3">
        <f>E3*0.85+G3*0.15</f>
        <v>2.15</v>
      </c>
      <c r="I3" s="3">
        <v>2</v>
      </c>
      <c r="J3" s="3"/>
      <c r="K3" s="3"/>
      <c r="N3" s="53"/>
    </row>
    <row r="4" spans="1:14" x14ac:dyDescent="0.2">
      <c r="A4" s="3" t="s">
        <v>7</v>
      </c>
      <c r="B4" s="3">
        <v>22.75</v>
      </c>
      <c r="C4" s="3">
        <v>1877.5</v>
      </c>
      <c r="D4" s="3">
        <v>82.527472527472526</v>
      </c>
      <c r="E4" s="3">
        <v>3</v>
      </c>
      <c r="F4" s="3">
        <v>10.7</v>
      </c>
      <c r="G4" s="3">
        <v>1</v>
      </c>
      <c r="H4" s="3">
        <f>E4*0.85+G4*0.15</f>
        <v>2.6999999999999997</v>
      </c>
      <c r="I4" s="3">
        <v>3</v>
      </c>
      <c r="J4" s="3"/>
      <c r="K4" s="3"/>
      <c r="N4" s="53"/>
    </row>
    <row r="5" spans="1:14" x14ac:dyDescent="0.2">
      <c r="N5" s="53"/>
    </row>
    <row r="6" spans="1:14" x14ac:dyDescent="0.2">
      <c r="N6" s="53"/>
    </row>
    <row r="7" spans="1:14" x14ac:dyDescent="0.2">
      <c r="N7" s="53"/>
    </row>
    <row r="8" spans="1:14" x14ac:dyDescent="0.2">
      <c r="N8" s="53"/>
    </row>
    <row r="9" spans="1:14" x14ac:dyDescent="0.2">
      <c r="N9" s="53"/>
    </row>
    <row r="10" spans="1:14" x14ac:dyDescent="0.2">
      <c r="N10" s="53"/>
    </row>
    <row r="11" spans="1:14" x14ac:dyDescent="0.2">
      <c r="N11" s="53"/>
    </row>
    <row r="12" spans="1:14" x14ac:dyDescent="0.2">
      <c r="N12" s="53"/>
    </row>
    <row r="13" spans="1:14" x14ac:dyDescent="0.2">
      <c r="N13" s="53"/>
    </row>
    <row r="14" spans="1:14" x14ac:dyDescent="0.2">
      <c r="N14" s="53"/>
    </row>
    <row r="15" spans="1:14" x14ac:dyDescent="0.2">
      <c r="N15" s="53"/>
    </row>
    <row r="16" spans="1:14" x14ac:dyDescent="0.2">
      <c r="N16" s="53"/>
    </row>
    <row r="17" spans="14:16" x14ac:dyDescent="0.2">
      <c r="N17" s="53"/>
    </row>
    <row r="18" spans="14:16" x14ac:dyDescent="0.2">
      <c r="N18" s="53"/>
    </row>
    <row r="19" spans="14:16" x14ac:dyDescent="0.2">
      <c r="N19" s="53"/>
    </row>
    <row r="20" spans="14:16" x14ac:dyDescent="0.2">
      <c r="N20" s="53"/>
    </row>
    <row r="21" spans="14:16" x14ac:dyDescent="0.2">
      <c r="N21" s="53"/>
    </row>
    <row r="22" spans="14:16" x14ac:dyDescent="0.2">
      <c r="N22" s="53"/>
    </row>
    <row r="23" spans="14:16" x14ac:dyDescent="0.2">
      <c r="N23" s="54"/>
      <c r="O23" s="55"/>
      <c r="P23" s="8"/>
    </row>
    <row r="24" spans="14:16" x14ac:dyDescent="0.2">
      <c r="N24" s="53"/>
    </row>
    <row r="25" spans="14:16" x14ac:dyDescent="0.2">
      <c r="N25" s="53"/>
    </row>
    <row r="26" spans="14:16" x14ac:dyDescent="0.2">
      <c r="N26" s="53"/>
    </row>
    <row r="27" spans="14:16" x14ac:dyDescent="0.2">
      <c r="N27" s="53"/>
    </row>
    <row r="28" spans="14:16" x14ac:dyDescent="0.2">
      <c r="N28" s="53"/>
    </row>
    <row r="29" spans="14:16" x14ac:dyDescent="0.2">
      <c r="N29" s="53"/>
    </row>
    <row r="30" spans="14:16" x14ac:dyDescent="0.2">
      <c r="N30" s="53"/>
    </row>
    <row r="31" spans="14:16" x14ac:dyDescent="0.2">
      <c r="N31" s="53"/>
    </row>
    <row r="32" spans="14:16" x14ac:dyDescent="0.2">
      <c r="N32" s="53"/>
    </row>
    <row r="33" spans="14:14" x14ac:dyDescent="0.2">
      <c r="N33" s="53"/>
    </row>
    <row r="34" spans="14:14" x14ac:dyDescent="0.2">
      <c r="N34" s="53"/>
    </row>
    <row r="35" spans="14:14" x14ac:dyDescent="0.2">
      <c r="N35" s="53"/>
    </row>
    <row r="36" spans="14:14" x14ac:dyDescent="0.2">
      <c r="N36" s="53"/>
    </row>
    <row r="37" spans="14:14" x14ac:dyDescent="0.2">
      <c r="N37" s="53"/>
    </row>
    <row r="38" spans="14:14" x14ac:dyDescent="0.2">
      <c r="N38" s="53"/>
    </row>
    <row r="39" spans="14:14" x14ac:dyDescent="0.2">
      <c r="N39" s="53"/>
    </row>
    <row r="40" spans="14:14" x14ac:dyDescent="0.2">
      <c r="N40" s="53"/>
    </row>
    <row r="41" spans="14:14" x14ac:dyDescent="0.2">
      <c r="N41" s="53"/>
    </row>
    <row r="42" spans="14:14" x14ac:dyDescent="0.2">
      <c r="N42" s="53"/>
    </row>
    <row r="43" spans="14:14" x14ac:dyDescent="0.2">
      <c r="N43" s="53"/>
    </row>
    <row r="44" spans="14:14" x14ac:dyDescent="0.2">
      <c r="N44" s="53"/>
    </row>
    <row r="45" spans="14:14" x14ac:dyDescent="0.2">
      <c r="N45" s="53"/>
    </row>
    <row r="46" spans="14:14" x14ac:dyDescent="0.2">
      <c r="N46" s="53"/>
    </row>
    <row r="47" spans="14:14" x14ac:dyDescent="0.2">
      <c r="N47" s="53"/>
    </row>
    <row r="48" spans="14:14" x14ac:dyDescent="0.2">
      <c r="N48" s="53"/>
    </row>
    <row r="49" spans="14:14" x14ac:dyDescent="0.2">
      <c r="N49" s="53"/>
    </row>
    <row r="50" spans="14:14" x14ac:dyDescent="0.2">
      <c r="N50" s="53"/>
    </row>
    <row r="51" spans="14:14" x14ac:dyDescent="0.2">
      <c r="N51" s="53"/>
    </row>
    <row r="52" spans="14:14" x14ac:dyDescent="0.2">
      <c r="N52" s="53"/>
    </row>
    <row r="53" spans="14:14" x14ac:dyDescent="0.2">
      <c r="N53" s="53"/>
    </row>
    <row r="54" spans="14:14" x14ac:dyDescent="0.2">
      <c r="N54" s="53"/>
    </row>
    <row r="55" spans="14:14" x14ac:dyDescent="0.2">
      <c r="N55" s="53"/>
    </row>
    <row r="56" spans="14:14" x14ac:dyDescent="0.2">
      <c r="N56" s="53"/>
    </row>
    <row r="57" spans="14:14" x14ac:dyDescent="0.2">
      <c r="N57" s="53"/>
    </row>
    <row r="58" spans="14:14" x14ac:dyDescent="0.2">
      <c r="N58" s="53"/>
    </row>
    <row r="59" spans="14:14" x14ac:dyDescent="0.2">
      <c r="N59" s="53"/>
    </row>
    <row r="60" spans="14:14" x14ac:dyDescent="0.2">
      <c r="N60" s="53"/>
    </row>
    <row r="61" spans="14:14" x14ac:dyDescent="0.2">
      <c r="N61" s="53"/>
    </row>
    <row r="62" spans="14:14" x14ac:dyDescent="0.2">
      <c r="N62" s="53"/>
    </row>
    <row r="63" spans="14:14" x14ac:dyDescent="0.2">
      <c r="N63" s="53"/>
    </row>
    <row r="64" spans="14:14" x14ac:dyDescent="0.2">
      <c r="N64" s="53"/>
    </row>
    <row r="65" spans="14:14" x14ac:dyDescent="0.2">
      <c r="N65" s="53"/>
    </row>
  </sheetData>
  <sortState ref="A2:J4">
    <sortCondition ref="H1"/>
  </sortState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经济学</vt:lpstr>
      <vt:lpstr>社会工作</vt:lpstr>
      <vt:lpstr>法学</vt:lpstr>
      <vt:lpstr>法学-人工智能</vt:lpstr>
      <vt:lpstr>英语</vt:lpstr>
      <vt:lpstr>日语</vt:lpstr>
      <vt:lpstr>德语</vt:lpstr>
      <vt:lpstr>西班牙语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dell</cp:lastModifiedBy>
  <dcterms:created xsi:type="dcterms:W3CDTF">2024-08-24T10:09:37Z</dcterms:created>
  <dcterms:modified xsi:type="dcterms:W3CDTF">2024-09-09T01:06:28Z</dcterms:modified>
</cp:coreProperties>
</file>